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53222"/>
  <mc:AlternateContent xmlns:mc="http://schemas.openxmlformats.org/markup-compatibility/2006">
    <mc:Choice Requires="x15">
      <x15ac:absPath xmlns:x15ac="http://schemas.microsoft.com/office/spreadsheetml/2010/11/ac" url="C:\Users\CSFP-AIO-1\Desktop\"/>
    </mc:Choice>
  </mc:AlternateContent>
  <bookViews>
    <workbookView xWindow="0" yWindow="0" windowWidth="28800" windowHeight="13620" tabRatio="628" activeTab="2"/>
  </bookViews>
  <sheets>
    <sheet name="Pegue aqui la DB" sheetId="14" r:id="rId1"/>
    <sheet name="MENU" sheetId="3" state="hidden" r:id="rId2"/>
    <sheet name="Application" sheetId="1" r:id="rId3"/>
    <sheet name="Back" sheetId="2" state="hidden" r:id="rId4"/>
    <sheet name="Bar Code" sheetId="16" r:id="rId5"/>
    <sheet name="Rights Ingles" sheetId="9" state="hidden" r:id="rId6"/>
    <sheet name="Rights Espanol" sheetId="10" state="hidden" r:id="rId7"/>
    <sheet name="Milk Espanol" sheetId="6" state="hidden" r:id="rId8"/>
    <sheet name="Milk Ingles" sheetId="7" state="hidden" r:id="rId9"/>
    <sheet name="Religious English" sheetId="8" state="hidden" r:id="rId10"/>
    <sheet name="Religious Espanol" sheetId="19" state="hidden" r:id="rId11"/>
    <sheet name="Temp Ingles" sheetId="12" state="hidden" r:id="rId12"/>
    <sheet name="Temp Espanol" sheetId="13" state="hidden" r:id="rId13"/>
    <sheet name="Form H1509" sheetId="21" state="hidden" r:id="rId14"/>
    <sheet name="WL Ingles" sheetId="4" state="hidden" r:id="rId15"/>
    <sheet name="WL Espanol" sheetId="5" state="hidden" r:id="rId16"/>
    <sheet name="VOUCHER" sheetId="20" r:id="rId17"/>
    <sheet name="Veteran-Disabled" sheetId="18" state="hidden" r:id="rId18"/>
    <sheet name="Instructions" sheetId="11" state="hidden" r:id="rId19"/>
    <sheet name="Sites" sheetId="17" state="hidden" r:id="rId20"/>
  </sheets>
  <definedNames>
    <definedName name="Check19" localSheetId="3">Back!$B$76</definedName>
    <definedName name="OLE_LINK23" localSheetId="2">Application!#REF!</definedName>
    <definedName name="OLE_LINK27" localSheetId="2">Application!$B$95</definedName>
    <definedName name="OLE_LINK3" localSheetId="2">Application!$B$6</definedName>
    <definedName name="OLE_LINK5" localSheetId="2">Application!$D$6</definedName>
    <definedName name="_xlnm.Print_Area" localSheetId="2">Application!$A$1:$AO$102</definedName>
    <definedName name="_xlnm.Print_Area" localSheetId="3">Back!$A$1:$AL$45</definedName>
    <definedName name="_xlnm.Print_Area" localSheetId="4">'Bar Code'!$A$1:$AK$56</definedName>
    <definedName name="_xlnm.Print_Area" localSheetId="13">'Form H1509'!$A$1:$AO$61</definedName>
    <definedName name="_xlnm.Print_Area" localSheetId="18">Instructions!$A$1:$J$403</definedName>
    <definedName name="_xlnm.Print_Area" localSheetId="1">MENU!$A$138:$T$164</definedName>
    <definedName name="_xlnm.Print_Area" localSheetId="7">'Milk Espanol'!$A$1:$S$79</definedName>
    <definedName name="_xlnm.Print_Area" localSheetId="8">'Milk Ingles'!$A$1:$S$75</definedName>
    <definedName name="_xlnm.Print_Area" localSheetId="9">'Religious English'!$A$1:$L$50</definedName>
    <definedName name="_xlnm.Print_Area" localSheetId="10">'Religious Espanol'!$A$1:$J$45</definedName>
    <definedName name="_xlnm.Print_Area" localSheetId="6">'Rights Espanol'!$A$1:$L$51</definedName>
    <definedName name="_xlnm.Print_Area" localSheetId="5">'Rights Ingles'!$A$1:$L$50</definedName>
    <definedName name="_xlnm.Print_Area" localSheetId="12">'Temp Espanol'!$A$46:$L$90</definedName>
    <definedName name="_xlnm.Print_Area" localSheetId="11">'Temp Ingles'!$A$45:$L$87</definedName>
    <definedName name="_xlnm.Print_Area" localSheetId="17">'Veteran-Disabled'!$A$1:$H$19</definedName>
    <definedName name="_xlnm.Print_Area" localSheetId="16">VOUCHER!$A$1:$T$29</definedName>
    <definedName name="_xlnm.Print_Area" localSheetId="15">'WL Espanol'!$A$1:$L$90</definedName>
    <definedName name="_xlnm.Print_Area" localSheetId="14">'WL Ingles'!$A$1:$L$86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1" i="3" l="1"/>
  <c r="L104" i="3" l="1"/>
  <c r="L103" i="3"/>
  <c r="V26" i="1"/>
  <c r="P13" i="1"/>
  <c r="L111" i="3"/>
  <c r="J13" i="1" s="1"/>
  <c r="L110" i="3"/>
  <c r="B13" i="1" s="1"/>
  <c r="AH7" i="1"/>
  <c r="L48" i="3" l="1"/>
  <c r="L47" i="3"/>
  <c r="L46" i="3"/>
  <c r="L60" i="3"/>
  <c r="L59" i="3"/>
  <c r="L55" i="3"/>
  <c r="L52" i="3"/>
  <c r="L50" i="3"/>
  <c r="L45" i="3"/>
  <c r="L34" i="3"/>
  <c r="P13" i="21" l="1"/>
  <c r="L16" i="21" l="1"/>
  <c r="K15" i="21"/>
  <c r="AH7" i="21"/>
  <c r="AH53" i="21" s="1"/>
  <c r="AC1" i="21"/>
  <c r="AY27" i="21" l="1"/>
  <c r="BA27" i="21" s="1"/>
  <c r="BC27" i="21" s="1"/>
  <c r="H20" i="20"/>
  <c r="H19" i="20"/>
  <c r="H18" i="20"/>
  <c r="H17" i="20"/>
  <c r="H16" i="20"/>
  <c r="L13" i="20"/>
  <c r="F13" i="20"/>
  <c r="BE27" i="21" l="1"/>
  <c r="F10" i="18"/>
  <c r="B24" i="13"/>
  <c r="H24" i="13" s="1"/>
  <c r="B22" i="12"/>
  <c r="H22" i="12" s="1"/>
  <c r="B22" i="4"/>
  <c r="Z13" i="1" l="1"/>
  <c r="AY26" i="1"/>
  <c r="BE26" i="1" s="1"/>
  <c r="H69" i="13"/>
  <c r="B69" i="13"/>
  <c r="H66" i="12"/>
  <c r="B66" i="12"/>
  <c r="B65" i="4"/>
  <c r="H65" i="4" s="1"/>
  <c r="G16" i="18" l="1"/>
  <c r="G14" i="18"/>
  <c r="L77" i="3"/>
  <c r="AD68" i="1" s="1"/>
  <c r="L76" i="3"/>
  <c r="M68" i="1" s="1"/>
  <c r="L73" i="3"/>
  <c r="C75" i="1" s="1"/>
  <c r="L72" i="3"/>
  <c r="C74" i="1" s="1"/>
  <c r="L71" i="3"/>
  <c r="C73" i="1" s="1"/>
  <c r="L70" i="3"/>
  <c r="C72" i="1" s="1"/>
  <c r="L69" i="3"/>
  <c r="C71" i="1" s="1"/>
  <c r="T45" i="2" l="1"/>
  <c r="W101" i="1"/>
  <c r="J13" i="21"/>
  <c r="F6" i="18"/>
  <c r="B30" i="1" l="1"/>
  <c r="S11" i="16"/>
  <c r="F9" i="18" l="1"/>
  <c r="B53" i="21"/>
  <c r="AD34" i="1"/>
  <c r="O34" i="1"/>
  <c r="B34" i="1"/>
  <c r="B27" i="1" l="1"/>
  <c r="B24" i="1"/>
  <c r="P18" i="1" l="1"/>
  <c r="S12" i="16"/>
  <c r="N19" i="16" s="1"/>
  <c r="S10" i="16"/>
  <c r="S9" i="16"/>
  <c r="S8" i="16"/>
  <c r="S7" i="16"/>
  <c r="N14" i="16" l="1"/>
  <c r="AC1" i="1" l="1"/>
  <c r="L89" i="3"/>
  <c r="L88" i="3"/>
  <c r="L87" i="3"/>
  <c r="L86" i="3"/>
  <c r="L85" i="3"/>
  <c r="AD12" i="2"/>
  <c r="M12" i="2"/>
  <c r="C19" i="2"/>
  <c r="C18" i="2"/>
  <c r="C17" i="2"/>
  <c r="C16" i="2"/>
  <c r="C15" i="2"/>
  <c r="L44" i="3"/>
  <c r="M7" i="1" s="1"/>
  <c r="L42" i="3"/>
  <c r="L39" i="3"/>
  <c r="L38" i="3"/>
  <c r="L37" i="3"/>
  <c r="B1" i="2" l="1"/>
  <c r="B56" i="1"/>
  <c r="B10" i="21"/>
  <c r="F8" i="18"/>
  <c r="B20" i="1"/>
  <c r="B7" i="21"/>
  <c r="N10" i="1"/>
  <c r="Z10" i="21"/>
  <c r="H22" i="4"/>
  <c r="B24" i="5" l="1"/>
  <c r="B10" i="1"/>
  <c r="AH19" i="1"/>
  <c r="O19" i="1"/>
  <c r="H24" i="5" l="1"/>
  <c r="B69" i="5"/>
  <c r="H69" i="5" s="1"/>
  <c r="B7" i="1"/>
  <c r="E1" i="2" l="1"/>
  <c r="E56" i="1"/>
  <c r="B14" i="12"/>
  <c r="B58" i="12" s="1"/>
  <c r="F7" i="18"/>
  <c r="B14" i="4"/>
  <c r="B16" i="13"/>
  <c r="B61" i="13" s="1"/>
  <c r="B16" i="5" l="1"/>
  <c r="B61" i="5" s="1"/>
  <c r="B57" i="4"/>
  <c r="Z78" i="2"/>
  <c r="Z80" i="2"/>
  <c r="N76" i="2"/>
  <c r="N78" i="2"/>
  <c r="I93" i="2"/>
  <c r="F93" i="2"/>
  <c r="I91" i="2"/>
  <c r="F91" i="2"/>
  <c r="I76" i="2"/>
  <c r="F76" i="2"/>
  <c r="K15" i="1"/>
  <c r="Y10" i="1"/>
  <c r="L106" i="3"/>
  <c r="AE84" i="2" s="1"/>
  <c r="L105" i="3"/>
  <c r="AE82" i="2" s="1"/>
  <c r="N42" i="3" l="1"/>
  <c r="AE105" i="2"/>
  <c r="M103" i="3"/>
  <c r="BA26" i="1" l="1"/>
  <c r="BC26" i="1" s="1"/>
  <c r="AD26" i="1" l="1"/>
  <c r="AE13" i="1" s="1"/>
</calcChain>
</file>

<file path=xl/sharedStrings.xml><?xml version="1.0" encoding="utf-8"?>
<sst xmlns="http://schemas.openxmlformats.org/spreadsheetml/2006/main" count="759" uniqueCount="504">
  <si>
    <t>Commodity Supplemental Food Program</t>
  </si>
  <si>
    <t>Participant Application</t>
  </si>
  <si>
    <t>Weekly</t>
  </si>
  <si>
    <t>Monthly</t>
  </si>
  <si>
    <t>Yearly</t>
  </si>
  <si>
    <r>
      <t>Ethnicity</t>
    </r>
    <r>
      <rPr>
        <sz val="9"/>
        <color theme="1"/>
        <rFont val="Arial"/>
        <family val="2"/>
      </rPr>
      <t xml:space="preserve">  (select one category)/Origen étnico (seleccione una categoría)</t>
    </r>
  </si>
  <si>
    <r>
      <t>Hispanic or Latino</t>
    </r>
    <r>
      <rPr>
        <sz val="9"/>
        <color theme="1"/>
        <rFont val="Arial"/>
        <family val="2"/>
      </rPr>
      <t xml:space="preserve">/Hispano o Latino  </t>
    </r>
  </si>
  <si>
    <r>
      <t>Not Hispanic or Latino</t>
    </r>
    <r>
      <rPr>
        <sz val="9"/>
        <color theme="1"/>
        <rFont val="Arial"/>
        <family val="2"/>
      </rPr>
      <t xml:space="preserve">/No hispano o Latino  </t>
    </r>
  </si>
  <si>
    <r>
      <t>Race</t>
    </r>
    <r>
      <rPr>
        <sz val="9"/>
        <color theme="1"/>
        <rFont val="Arial"/>
        <family val="2"/>
      </rPr>
      <t xml:space="preserve">  (select one or more categories)/Raza (seleccione una o más categorías)</t>
    </r>
  </si>
  <si>
    <r>
      <t>Black or African American</t>
    </r>
    <r>
      <rPr>
        <sz val="9"/>
        <color theme="1"/>
        <rFont val="Arial"/>
        <family val="2"/>
      </rPr>
      <t>/Negro o afroamericano ……………………………………………</t>
    </r>
  </si>
  <si>
    <r>
      <t>Native Hawaiian or Other Pacific Islander</t>
    </r>
    <r>
      <rPr>
        <sz val="9"/>
        <color theme="1"/>
        <rFont val="Arial"/>
        <family val="2"/>
      </rPr>
      <t>/Nativo de Hawai o de otra isla del Pacífico …..</t>
    </r>
  </si>
  <si>
    <r>
      <t>American Indian or Alaskan Native</t>
    </r>
    <r>
      <rPr>
        <sz val="9"/>
        <color theme="1"/>
        <rFont val="Arial"/>
        <family val="2"/>
      </rPr>
      <t>/Indio americano o nativo de Alaska …………………..</t>
    </r>
  </si>
  <si>
    <r>
      <rPr>
        <b/>
        <sz val="9"/>
        <color theme="1"/>
        <rFont val="Arial"/>
        <family val="2"/>
      </rPr>
      <t>Asian</t>
    </r>
    <r>
      <rPr>
        <sz val="9"/>
        <color theme="1"/>
        <rFont val="Arial"/>
        <family val="2"/>
      </rPr>
      <t>/asiático ……………………………………………………………………………………….</t>
    </r>
  </si>
  <si>
    <r>
      <t>White</t>
    </r>
    <r>
      <rPr>
        <sz val="9"/>
        <color theme="1"/>
        <rFont val="Arial"/>
        <family val="2"/>
      </rPr>
      <t>/el blanco ………………………………………………………………………………………</t>
    </r>
  </si>
  <si>
    <t>Eligibility</t>
  </si>
  <si>
    <t>Category</t>
  </si>
  <si>
    <t>Determination</t>
  </si>
  <si>
    <t>Income</t>
  </si>
  <si>
    <t>Determine with documentation such as:</t>
  </si>
  <si>
    <t>Social Security award letter</t>
  </si>
  <si>
    <t>Pay stub from previous month</t>
  </si>
  <si>
    <t>Income tax return</t>
  </si>
  <si>
    <t>Bank statement</t>
  </si>
  <si>
    <t>SSI award letter</t>
  </si>
  <si>
    <t>Elderly</t>
  </si>
  <si>
    <t>Not categorically eligible</t>
  </si>
  <si>
    <t>Eligible</t>
  </si>
  <si>
    <t>Eligible and On Waiting List</t>
  </si>
  <si>
    <t xml:space="preserve">Not Eligible </t>
  </si>
  <si>
    <t>Categorical</t>
  </si>
  <si>
    <t>Residence</t>
  </si>
  <si>
    <t>Determination Date</t>
  </si>
  <si>
    <t>Date of Initial Visit</t>
  </si>
  <si>
    <t>Certification Period</t>
  </si>
  <si>
    <t xml:space="preserve"> Category</t>
  </si>
  <si>
    <t xml:space="preserve"> Determination</t>
  </si>
  <si>
    <t>Yes</t>
  </si>
  <si>
    <t>No</t>
  </si>
  <si>
    <t xml:space="preserve"> to</t>
  </si>
  <si>
    <t>Signature of Individual Making Determination</t>
  </si>
  <si>
    <t>Title of Individual Making Determination</t>
  </si>
  <si>
    <r>
      <t>Ineligibility</t>
    </r>
    <r>
      <rPr>
        <sz val="9"/>
        <color theme="1"/>
        <rFont val="Arial"/>
        <family val="2"/>
      </rPr>
      <t xml:space="preserve">  ES must indicate basis for ineligibility.</t>
    </r>
  </si>
  <si>
    <t>participate based on the following criteria</t>
  </si>
  <si>
    <t>imparcial. Soy inelegible para participar en base a los siguientes criterios:</t>
  </si>
  <si>
    <r>
      <t>Income</t>
    </r>
    <r>
      <rPr>
        <sz val="9"/>
        <color theme="1"/>
        <rFont val="Arial"/>
        <family val="2"/>
      </rPr>
      <t xml:space="preserve">/los ingresos </t>
    </r>
  </si>
  <si>
    <r>
      <t>Residency</t>
    </r>
    <r>
      <rPr>
        <sz val="9"/>
        <color theme="1"/>
        <rFont val="Arial"/>
        <family val="2"/>
      </rPr>
      <t xml:space="preserve">/la residencia </t>
    </r>
  </si>
  <si>
    <r>
      <t>Category</t>
    </r>
    <r>
      <rPr>
        <sz val="9"/>
        <color theme="1"/>
        <rFont val="Arial"/>
        <family val="2"/>
      </rPr>
      <t xml:space="preserve">/la categoría </t>
    </r>
  </si>
  <si>
    <t xml:space="preserve">   I have been advised in writing that I am ineligible to participate in the CSFP and have the right to a fair hearing. I am ineligible to </t>
  </si>
  <si>
    <t xml:space="preserve">   He sido informado por escrito que soy elegible para participar en el programa de comida suplemental y tienen derecho a una audiencia </t>
  </si>
  <si>
    <t>Signatures</t>
  </si>
  <si>
    <t>representante</t>
  </si>
  <si>
    <r>
      <t>Proxy’s Name</t>
    </r>
    <r>
      <rPr>
        <sz val="8"/>
        <color theme="1"/>
        <rFont val="Arial"/>
        <family val="2"/>
      </rPr>
      <t>/Nombre del representante</t>
    </r>
  </si>
  <si>
    <t>X</t>
  </si>
  <si>
    <t xml:space="preserve"> </t>
  </si>
  <si>
    <t>Commodity Supplemental Food Program (CSFP)</t>
  </si>
  <si>
    <t>Site Name</t>
  </si>
  <si>
    <t>Date of Birth</t>
  </si>
  <si>
    <t>Area Code and Telephone No.</t>
  </si>
  <si>
    <t>Total Number of Household Members</t>
  </si>
  <si>
    <t>Gender</t>
  </si>
  <si>
    <t>Male</t>
  </si>
  <si>
    <t>Female</t>
  </si>
  <si>
    <t>Have you ever received food from the Commodity Supplemental Food Program?</t>
  </si>
  <si>
    <t>If yes Where?</t>
  </si>
  <si>
    <t>(City and State)</t>
  </si>
  <si>
    <t>Date applicant last received food from the CSFP:</t>
  </si>
  <si>
    <t>Race</t>
  </si>
  <si>
    <t>Black or African American</t>
  </si>
  <si>
    <t>American Indian or Alaska Native</t>
  </si>
  <si>
    <t>White</t>
  </si>
  <si>
    <t>Native Hawaiian or Other Pacific Islander</t>
  </si>
  <si>
    <t>Ethnicity</t>
  </si>
  <si>
    <t>Hispanic or Latino</t>
  </si>
  <si>
    <t>Not Hispanic or Latino</t>
  </si>
  <si>
    <t>Residency</t>
  </si>
  <si>
    <t>Proxy</t>
  </si>
  <si>
    <t>Eligibility  (presented documentation)</t>
  </si>
  <si>
    <t>Income Tax Return</t>
  </si>
  <si>
    <t>Eligible – On Waiting List</t>
  </si>
  <si>
    <t>thru</t>
  </si>
  <si>
    <t>Total Gross Income of all Household Members:</t>
  </si>
  <si>
    <t>Asian</t>
  </si>
  <si>
    <t>Yes, the applicant meet the Income Guidelines</t>
  </si>
  <si>
    <t>most recent Income Guidelines for the Elderly.</t>
  </si>
  <si>
    <t xml:space="preserve">Compare the applicant's income against the </t>
  </si>
  <si>
    <t>Social Security Award Letter</t>
  </si>
  <si>
    <t>Pay Stub from previous month</t>
  </si>
  <si>
    <t>SSI Award Letter</t>
  </si>
  <si>
    <t>Bank Statement  (only gross income)</t>
  </si>
  <si>
    <t>Does the Applicant meet the Income Guidelines for the Elderly?</t>
  </si>
  <si>
    <t>No, the applicant doesn't meet the Income Guidelines</t>
  </si>
  <si>
    <t>he/she is 60 years old  or older.</t>
  </si>
  <si>
    <t>The applicant must show proof that</t>
  </si>
  <si>
    <t>Bank Statement can be used as</t>
  </si>
  <si>
    <t>proof of address.</t>
  </si>
  <si>
    <t>South Texas Food Bank</t>
  </si>
  <si>
    <t>Address proof?</t>
  </si>
  <si>
    <r>
      <t>The following part must be completed only when the applicant is</t>
    </r>
    <r>
      <rPr>
        <u/>
        <sz val="11"/>
        <color rgb="FFFF0000"/>
        <rFont val="Arial Narrow"/>
        <family val="2"/>
      </rPr>
      <t xml:space="preserve"> </t>
    </r>
    <r>
      <rPr>
        <i/>
        <u/>
        <sz val="11"/>
        <color rgb="FFFF0000"/>
        <rFont val="Arial Narrow"/>
        <family val="2"/>
      </rPr>
      <t>not eligible.</t>
    </r>
  </si>
  <si>
    <r>
      <t xml:space="preserve">Categorical proof? </t>
    </r>
    <r>
      <rPr>
        <sz val="12"/>
        <color theme="1"/>
        <rFont val="Arial Narrow"/>
        <family val="2"/>
      </rPr>
      <t>(This means that the aplicant has 60 years or more)</t>
    </r>
  </si>
  <si>
    <t>If ineligibility was determined, that was based on :</t>
  </si>
  <si>
    <t>Note: SNAP benefits do not count as income.</t>
  </si>
  <si>
    <t>Last</t>
  </si>
  <si>
    <t>First</t>
  </si>
  <si>
    <t>Name of Applicant</t>
  </si>
  <si>
    <t>Street</t>
  </si>
  <si>
    <t>City</t>
  </si>
  <si>
    <t>State</t>
  </si>
  <si>
    <t>ZipCode</t>
  </si>
  <si>
    <t>Address</t>
  </si>
  <si>
    <t>Alternate Telephone No.</t>
  </si>
  <si>
    <r>
      <rPr>
        <sz val="9"/>
        <color theme="1"/>
        <rFont val="Arial Narrow"/>
        <family val="2"/>
      </rPr>
      <t>(Full)</t>
    </r>
    <r>
      <rPr>
        <sz val="11"/>
        <color theme="1"/>
        <rFont val="Arial Narrow"/>
        <family val="2"/>
      </rPr>
      <t xml:space="preserve"> Middle</t>
    </r>
  </si>
  <si>
    <r>
      <rPr>
        <b/>
        <sz val="8"/>
        <color theme="1"/>
        <rFont val="Arial"/>
        <family val="2"/>
      </rPr>
      <t>Applicant or Proxy’s Signature</t>
    </r>
    <r>
      <rPr>
        <sz val="8"/>
        <color theme="1"/>
        <rFont val="Arial"/>
        <family val="2"/>
      </rPr>
      <t xml:space="preserve">/Firma del participante o </t>
    </r>
  </si>
  <si>
    <t>Name of Proxy 1 —Optional</t>
  </si>
  <si>
    <t>Name of Proxy 2 —Optional</t>
  </si>
  <si>
    <r>
      <rPr>
        <b/>
        <sz val="8"/>
        <color theme="1"/>
        <rFont val="Arial"/>
        <family val="2"/>
      </rPr>
      <t xml:space="preserve">  Date</t>
    </r>
    <r>
      <rPr>
        <sz val="8"/>
        <color theme="1"/>
        <rFont val="Arial"/>
        <family val="2"/>
      </rPr>
      <t>/Fecha</t>
    </r>
  </si>
  <si>
    <t>C.S.F.P. Program</t>
  </si>
  <si>
    <t>Waiting List Placement Notification</t>
  </si>
  <si>
    <t>I uderstand that due to the limited number of places in this Program, I will be included in a</t>
  </si>
  <si>
    <t>Waiting List, until a place is available for me.</t>
  </si>
  <si>
    <t>I am also notified that I have to inform to this office, of any change in the information I provided today</t>
  </si>
  <si>
    <t>(telephone number, address, income, household members number, etc)</t>
  </si>
  <si>
    <t>no later than 10 days of the information's date change.</t>
  </si>
  <si>
    <t>(Please report any information update to: (956) 726-3120 CSFP Department)</t>
  </si>
  <si>
    <t>Participant's Name</t>
  </si>
  <si>
    <t>Participant's Signature</t>
  </si>
  <si>
    <t>Program Oficial's Signature</t>
  </si>
  <si>
    <t>Date</t>
  </si>
  <si>
    <t>Notificación de que su aplicación quedará en Lista de Espera</t>
  </si>
  <si>
    <t>Entiendo y estoy de acuerdo de que, debido a el limitado número de lugares en este programa,</t>
  </si>
  <si>
    <t>mi aplicación sera incluida en una Lista de Espera, hasta que un lugar este disponible para mi.</t>
  </si>
  <si>
    <t>También estoy siendo notificado de que deberé informar a esta oficina por cualquier cambio</t>
  </si>
  <si>
    <t>en la información proporcionada por mi el dia de hoy.</t>
  </si>
  <si>
    <t>Debere actualizar mi información dentro de los 10 dias posteriores a que cualquier cambio ocurra.</t>
  </si>
  <si>
    <t>(número de télefono, domicilio, cantidad de ingresos, número de miembros de la familia en mi domicilio, etc)</t>
  </si>
  <si>
    <t>(Puede reportar cualquier cambio al : (956) 726-3120 Departamento de CSFP)</t>
  </si>
  <si>
    <t>Nombre del Participante</t>
  </si>
  <si>
    <t>Firma del Participante</t>
  </si>
  <si>
    <t>Firma del oficial del programa de CSFP</t>
  </si>
  <si>
    <t>Fecha</t>
  </si>
  <si>
    <t>July 2016</t>
  </si>
  <si>
    <t>TX</t>
  </si>
  <si>
    <t>x</t>
  </si>
  <si>
    <t>You are using the wrong procedure to print your application.</t>
  </si>
  <si>
    <t>Oops ! …..</t>
  </si>
  <si>
    <t>Thank you !!</t>
  </si>
  <si>
    <t>Temporary List Placement Notification</t>
  </si>
  <si>
    <t xml:space="preserve">Programa de C.S.F.P. </t>
  </si>
  <si>
    <r>
      <rPr>
        <u/>
        <sz val="20"/>
        <color theme="1"/>
        <rFont val="Calibri"/>
        <family val="2"/>
        <scheme val="minor"/>
      </rPr>
      <t xml:space="preserve">Notificación de que su aplicación quedará en </t>
    </r>
    <r>
      <rPr>
        <b/>
        <i/>
        <u/>
        <sz val="20"/>
        <color theme="1"/>
        <rFont val="Calibri"/>
        <family val="2"/>
        <scheme val="minor"/>
      </rPr>
      <t xml:space="preserve">Forma Temporal </t>
    </r>
  </si>
  <si>
    <t>Entiendo y estoy de acuerdo de que, debido a el número limitado de lugares en este programa,</t>
  </si>
  <si>
    <t xml:space="preserve">Con el entendimiento de que podré continuar recogiendo mi despensa </t>
  </si>
  <si>
    <t xml:space="preserve">Tambien estoy siendo notificado de que deberé informar a esta oficina por cualquier cambio </t>
  </si>
  <si>
    <t>en la información proporcionada por mi el día de hoy.</t>
  </si>
  <si>
    <t>deberé actualizar mi información dentro de los 10 dias posteriores a que cualquier cambio ocurra.</t>
  </si>
  <si>
    <t>(e.g. número de teléfono, domicilio, cantidad de ingresos, número de miembros en la familia en mi domicilio, etc.)</t>
  </si>
  <si>
    <t>(Puede reportar cualquier cambio al: (956) 726-3120 Departamento de C.S.F.P.)</t>
  </si>
  <si>
    <t xml:space="preserve">Nombre de Participante </t>
  </si>
  <si>
    <t xml:space="preserve">Firma de Participante </t>
  </si>
  <si>
    <t>Firma del oficial del Programa de CSFP</t>
  </si>
  <si>
    <t>Site_Number</t>
  </si>
  <si>
    <t>DOB</t>
  </si>
  <si>
    <t>County</t>
  </si>
  <si>
    <t>Phone</t>
  </si>
  <si>
    <t>Notes</t>
  </si>
  <si>
    <t/>
  </si>
  <si>
    <t>I uderstand that due to the limited number of places in this Program, I will be receiving the bag in</t>
  </si>
  <si>
    <r>
      <rPr>
        <b/>
        <i/>
        <u/>
        <sz val="14"/>
        <color theme="1"/>
        <rFont val="Calibri"/>
        <family val="2"/>
        <scheme val="minor"/>
      </rPr>
      <t>Temporary basis.</t>
    </r>
    <r>
      <rPr>
        <sz val="14"/>
        <color theme="1"/>
        <rFont val="Calibri"/>
        <family val="2"/>
        <scheme val="minor"/>
      </rPr>
      <t xml:space="preserve"> With the understanding that I will continue receiving my bag </t>
    </r>
  </si>
  <si>
    <r>
      <rPr>
        <u/>
        <sz val="14"/>
        <color theme="1"/>
        <rFont val="Calibri"/>
        <family val="2"/>
        <scheme val="minor"/>
      </rPr>
      <t>mi aplicación quedará en</t>
    </r>
    <r>
      <rPr>
        <b/>
        <i/>
        <u/>
        <sz val="16"/>
        <color theme="1"/>
        <rFont val="Calibri"/>
        <family val="2"/>
        <scheme val="minor"/>
      </rPr>
      <t xml:space="preserve"> forma temporal.</t>
    </r>
  </si>
  <si>
    <t>Veteran</t>
  </si>
  <si>
    <t>Disabled</t>
  </si>
  <si>
    <t>*</t>
  </si>
  <si>
    <t>Last Name:</t>
  </si>
  <si>
    <t>First Name:</t>
  </si>
  <si>
    <t>DOB:</t>
  </si>
  <si>
    <t>Number ID:</t>
  </si>
  <si>
    <t>CSFP Program</t>
  </si>
  <si>
    <t>Participant's Temporary ID</t>
  </si>
  <si>
    <t>Middle Name:</t>
  </si>
  <si>
    <t>Please show this paper along with your photo ID every time you come to pickup your food bag.</t>
  </si>
  <si>
    <t>Site:</t>
  </si>
  <si>
    <t>Welcome to the CSFP Program !</t>
  </si>
  <si>
    <t>Eligibility Specialist</t>
  </si>
  <si>
    <t>19</t>
  </si>
  <si>
    <t>San Martin de Porres Church</t>
  </si>
  <si>
    <t>Household Information</t>
  </si>
  <si>
    <r>
      <t>Name of applicant</t>
    </r>
    <r>
      <rPr>
        <sz val="9"/>
        <color theme="1"/>
        <rFont val="Arial"/>
        <family val="2"/>
      </rPr>
      <t>/Nombre del solicitante</t>
    </r>
  </si>
  <si>
    <r>
      <t>Date</t>
    </r>
    <r>
      <rPr>
        <sz val="9"/>
        <color theme="1"/>
        <rFont val="Arial"/>
        <family val="2"/>
      </rPr>
      <t>/Fecha</t>
    </r>
  </si>
  <si>
    <r>
      <t>Date of birth</t>
    </r>
    <r>
      <rPr>
        <sz val="9"/>
        <color theme="1"/>
        <rFont val="Arial"/>
        <family val="2"/>
      </rPr>
      <t>/La fecha de nacimiento</t>
    </r>
  </si>
  <si>
    <t>Income Information</t>
  </si>
  <si>
    <r>
      <t>Total gross income (before deductions) of all household members.</t>
    </r>
    <r>
      <rPr>
        <i/>
        <sz val="9"/>
        <color theme="1"/>
        <rFont val="Arial"/>
        <family val="2"/>
      </rPr>
      <t xml:space="preserve"> SNAP benefits do not count as income.</t>
    </r>
  </si>
  <si>
    <r>
      <t xml:space="preserve">Ingreso brutos total (antes de deducciones) de todos los miembros del hogar. </t>
    </r>
    <r>
      <rPr>
        <i/>
        <sz val="9"/>
        <color theme="1"/>
        <rFont val="Arial"/>
        <family val="2"/>
      </rPr>
      <t>Beneficios de SNAP no cuentan como ingreso.</t>
    </r>
  </si>
  <si>
    <r>
      <t xml:space="preserve"> • </t>
    </r>
    <r>
      <rPr>
        <sz val="9"/>
        <color theme="1"/>
        <rFont val="Arial"/>
        <family val="2"/>
      </rPr>
      <t>Income tax return</t>
    </r>
    <r>
      <rPr>
        <sz val="12"/>
        <color theme="1"/>
        <rFont val="Arial"/>
        <family val="2"/>
      </rPr>
      <t xml:space="preserve"> • </t>
    </r>
    <r>
      <rPr>
        <sz val="9"/>
        <color theme="1"/>
        <rFont val="Arial"/>
        <family val="2"/>
      </rPr>
      <t>Bank statement</t>
    </r>
    <r>
      <rPr>
        <sz val="12"/>
        <color theme="1"/>
        <rFont val="Arial"/>
        <family val="2"/>
      </rPr>
      <t xml:space="preserve"> • </t>
    </r>
    <r>
      <rPr>
        <sz val="9"/>
        <color theme="1"/>
        <rFont val="Arial"/>
        <family val="2"/>
      </rPr>
      <t>SSI award letter</t>
    </r>
  </si>
  <si>
    <r>
      <t xml:space="preserve">$_________    </t>
    </r>
    <r>
      <rPr>
        <b/>
        <sz val="9"/>
        <color theme="1"/>
        <rFont val="Arial"/>
        <family val="2"/>
      </rPr>
      <t>Weekly</t>
    </r>
    <r>
      <rPr>
        <sz val="9"/>
        <color theme="1"/>
        <rFont val="Arial"/>
        <family val="2"/>
      </rPr>
      <t>/Semanal</t>
    </r>
  </si>
  <si>
    <t>cuando cumple con los requisitos de ingresos, residencia, y edad.</t>
  </si>
  <si>
    <t xml:space="preserve">hearing. I am ineligible to participate based on the following criteria:/He sido informado por escrito que soy inelegible para participar en el </t>
  </si>
  <si>
    <t>criterios:</t>
  </si>
  <si>
    <t xml:space="preserve">In accordance with Federal civil rights law and U.S. Department of Agriculture (USDA) civil rights regulations and policies, the USDA, its Agencies, offices, </t>
  </si>
  <si>
    <t xml:space="preserve">and employees, and institutions participating in or administering USDA programs are prohibited from discriminating based on race, color, national origin, sex, </t>
  </si>
  <si>
    <t>disability, age, or reprisal or retaliation for prior civil rights activity in any program or activity conducted or funded by USDA.</t>
  </si>
  <si>
    <t xml:space="preserve">Persons with disabilities who require alternative means of communication for program information (e.g. Braille, large print, audiotape, American Sign </t>
  </si>
  <si>
    <t xml:space="preserve">Language, etc.), should contact the Agency (State or local) where they applied for benefits.  Individuals who are deaf, hard of hearing or have speech </t>
  </si>
  <si>
    <t xml:space="preserve">disabilities may contact USDA through the Federal Relay Service at (800) 877-8339.  Additionally, program information may be made available in languages </t>
  </si>
  <si>
    <t>other than English.</t>
  </si>
  <si>
    <t xml:space="preserve">To file a program complaint of discrimination, complete the USDA Program Discrimination Complaint Form, (AD-3027) found online at: </t>
  </si>
  <si>
    <t xml:space="preserve">http://www.ascr.usda.gov/complaint_filing_cust.html and at any USDA office, or write a letter addressed to USDA and provide in the letter all of the </t>
  </si>
  <si>
    <t xml:space="preserve">information requested in the form. To request a copy of the complaint form, call (866) 632-9992. Submit your completed form or letter to USDA by:  (1) mail: </t>
  </si>
  <si>
    <t xml:space="preserve">U.S. Department of Agriculture; Office of the Assistant Secretary for Civil Rights; 1400 Independence Avenue, SW; Washington, D.C. 20250-9410;  (2) fax: </t>
  </si>
  <si>
    <t>(202) 690-7442; or  (3) email: program.intake@usda.gov.   This institution is an equal opportunity provider.</t>
  </si>
  <si>
    <t>De conformidad con la Ley Federal de Derechos Civiles y los reglamentos y políticas de derechos civiles del Departamento de Agricultura de los EE. UU</t>
  </si>
  <si>
    <t xml:space="preserve">(USDA, por sus siglas en inglés), se prohíbe que el USDA, sus agencias, oficinas, empleados e instituciones que participan o administran programas del </t>
  </si>
  <si>
    <t xml:space="preserve">USDA discriminen sobre la base de raza, color, nacionalidad, sexo, discapacidad, edad, o en represalia o venganza por actividades previas de derechos </t>
  </si>
  <si>
    <t>civiles en algún programa o actividad realizados o financiados por el USDA.</t>
  </si>
  <si>
    <t xml:space="preserve">Las personas con discapacidades que necesiten medios alternativos para la comunicación de la información del programa (por ejemplo, sistema Braille, </t>
  </si>
  <si>
    <t xml:space="preserve">letras grandes, cintas de audio, lenguaje de señas americano, etc.), deben ponerse en contacto con la agencia (estatal o local) en la que solicitaron los </t>
  </si>
  <si>
    <r>
      <t>Name of proxy</t>
    </r>
    <r>
      <rPr>
        <sz val="9"/>
        <color theme="1"/>
        <rFont val="Arial"/>
        <family val="2"/>
      </rPr>
      <t>/Nombre del proxy</t>
    </r>
  </si>
  <si>
    <r>
      <rPr>
        <b/>
        <sz val="9"/>
        <color theme="1"/>
        <rFont val="Arial"/>
        <family val="2"/>
      </rPr>
      <t>Number of household members</t>
    </r>
    <r>
      <rPr>
        <sz val="9"/>
        <color theme="1"/>
        <rFont val="Arial"/>
        <family val="2"/>
      </rPr>
      <t>/Número de miembros del hogar</t>
    </r>
  </si>
  <si>
    <r>
      <rPr>
        <b/>
        <sz val="9"/>
        <color theme="1"/>
        <rFont val="Arial"/>
        <family val="2"/>
      </rPr>
      <t>Eligible/</t>
    </r>
    <r>
      <rPr>
        <sz val="9"/>
        <color theme="1"/>
        <rFont val="Arial"/>
        <family val="2"/>
      </rPr>
      <t xml:space="preserve">Eligible    Applicant is eligible when they meet income, residency, and age requirements./El solicitante es elegible </t>
    </r>
  </si>
  <si>
    <r>
      <t xml:space="preserve">      Address/</t>
    </r>
    <r>
      <rPr>
        <sz val="9"/>
        <color theme="1"/>
        <rFont val="Arial"/>
        <family val="2"/>
      </rPr>
      <t>Dirección</t>
    </r>
  </si>
  <si>
    <r>
      <t xml:space="preserve">     Phone number/</t>
    </r>
    <r>
      <rPr>
        <sz val="9"/>
        <color theme="1"/>
        <rFont val="Arial"/>
        <family val="2"/>
      </rPr>
      <t>Número de teléfono</t>
    </r>
  </si>
  <si>
    <t>Ethnicity and Race</t>
  </si>
  <si>
    <t xml:space="preserve">   CE or Site’s Signature/CE o firma del sitio</t>
  </si>
  <si>
    <r>
      <t xml:space="preserve"> Hispanic or Latino</t>
    </r>
    <r>
      <rPr>
        <sz val="9"/>
        <color theme="1"/>
        <rFont val="Arial"/>
        <family val="2"/>
      </rPr>
      <t>/Hispano o Latino</t>
    </r>
  </si>
  <si>
    <r>
      <t>Not Hispanic or Latino</t>
    </r>
    <r>
      <rPr>
        <sz val="9"/>
        <color theme="1"/>
        <rFont val="Arial"/>
        <family val="2"/>
      </rPr>
      <t>/No hispano o Latino</t>
    </r>
  </si>
  <si>
    <r>
      <rPr>
        <b/>
        <sz val="9"/>
        <color theme="1"/>
        <rFont val="Arial"/>
        <family val="2"/>
      </rPr>
      <t>Black or African American</t>
    </r>
    <r>
      <rPr>
        <sz val="9"/>
        <color theme="1"/>
        <rFont val="Arial"/>
        <family val="2"/>
      </rPr>
      <t>/Negro o afroamericano</t>
    </r>
  </si>
  <si>
    <r>
      <rPr>
        <b/>
        <sz val="9"/>
        <color theme="1"/>
        <rFont val="Arial"/>
        <family val="2"/>
      </rPr>
      <t>Native Hawaiian or Other Pacific Islander</t>
    </r>
    <r>
      <rPr>
        <sz val="9"/>
        <color theme="1"/>
        <rFont val="Arial"/>
        <family val="2"/>
      </rPr>
      <t>/Nativo de Hawai o de otra isla del Pacífico</t>
    </r>
  </si>
  <si>
    <r>
      <rPr>
        <b/>
        <sz val="9"/>
        <color theme="1"/>
        <rFont val="Arial"/>
        <family val="2"/>
      </rPr>
      <t>American Indian or Alaskan Native</t>
    </r>
    <r>
      <rPr>
        <sz val="9"/>
        <color theme="1"/>
        <rFont val="Arial"/>
        <family val="2"/>
      </rPr>
      <t>/Indio americano o nativo de Alaska</t>
    </r>
  </si>
  <si>
    <r>
      <rPr>
        <b/>
        <sz val="9"/>
        <color theme="1"/>
        <rFont val="Arial"/>
        <family val="2"/>
      </rPr>
      <t>Asian</t>
    </r>
    <r>
      <rPr>
        <sz val="9"/>
        <color theme="1"/>
        <rFont val="Arial"/>
        <family val="2"/>
      </rPr>
      <t>/asiático</t>
    </r>
  </si>
  <si>
    <r>
      <rPr>
        <b/>
        <sz val="9"/>
        <color theme="1"/>
        <rFont val="Arial"/>
        <family val="2"/>
      </rPr>
      <t>White</t>
    </r>
    <r>
      <rPr>
        <sz val="9"/>
        <color theme="1"/>
        <rFont val="Arial"/>
        <family val="2"/>
      </rPr>
      <t>/el blanco</t>
    </r>
  </si>
  <si>
    <t>$</t>
  </si>
  <si>
    <r>
      <t xml:space="preserve">  </t>
    </r>
    <r>
      <rPr>
        <b/>
        <sz val="9"/>
        <color theme="1"/>
        <rFont val="Arial"/>
        <family val="2"/>
      </rPr>
      <t>Monthly</t>
    </r>
    <r>
      <rPr>
        <sz val="9"/>
        <color theme="1"/>
        <rFont val="Arial"/>
        <family val="2"/>
      </rPr>
      <t>/Mensual</t>
    </r>
  </si>
  <si>
    <t xml:space="preserve"> to/a </t>
  </si>
  <si>
    <r>
      <t xml:space="preserve">  $_________    </t>
    </r>
    <r>
      <rPr>
        <b/>
        <sz val="9"/>
        <color theme="1"/>
        <rFont val="Arial"/>
        <family val="2"/>
      </rPr>
      <t>Yearly</t>
    </r>
    <r>
      <rPr>
        <sz val="9"/>
        <color theme="1"/>
        <rFont val="Arial"/>
        <family val="2"/>
      </rPr>
      <t>/Anual</t>
    </r>
  </si>
  <si>
    <r>
      <t xml:space="preserve">    Site name</t>
    </r>
    <r>
      <rPr>
        <sz val="9"/>
        <color theme="1"/>
        <rFont val="Arial"/>
        <family val="2"/>
      </rPr>
      <t>/Nombre del sitio</t>
    </r>
  </si>
  <si>
    <r>
      <t xml:space="preserve">    Dates of proxy</t>
    </r>
    <r>
      <rPr>
        <sz val="9"/>
        <color theme="1"/>
        <rFont val="Arial"/>
        <family val="2"/>
      </rPr>
      <t>/Fechas de proxy</t>
    </r>
  </si>
  <si>
    <t>Income/Los ingresos</t>
  </si>
  <si>
    <t xml:space="preserve"> Residency/La residencia</t>
  </si>
  <si>
    <t>Age/La edad</t>
  </si>
  <si>
    <t>Age</t>
  </si>
  <si>
    <t>Name of Individual that is Filling the Application</t>
  </si>
  <si>
    <t>Title of Individual that is Filling the Application</t>
  </si>
  <si>
    <t>Site_Name</t>
  </si>
  <si>
    <t>Site_Number_B</t>
  </si>
  <si>
    <t>Nuestra Gente ADC</t>
  </si>
  <si>
    <t>2</t>
  </si>
  <si>
    <t>Villa San Luis</t>
  </si>
  <si>
    <t>4</t>
  </si>
  <si>
    <t>Father Ed Kircher</t>
  </si>
  <si>
    <t>6</t>
  </si>
  <si>
    <t>Las Flores ADC</t>
  </si>
  <si>
    <t>7</t>
  </si>
  <si>
    <t>Tanis Valdez Village</t>
  </si>
  <si>
    <t>8</t>
  </si>
  <si>
    <t>Santa Teresita Community Center</t>
  </si>
  <si>
    <t>9</t>
  </si>
  <si>
    <t>Buenos Dias ADC</t>
  </si>
  <si>
    <t>13</t>
  </si>
  <si>
    <t>Lulac Haven</t>
  </si>
  <si>
    <t>14</t>
  </si>
  <si>
    <t>Hamilton Senior Citizen Home</t>
  </si>
  <si>
    <t>15</t>
  </si>
  <si>
    <t>Guadalupe Housing</t>
  </si>
  <si>
    <t>16</t>
  </si>
  <si>
    <t>Rio Bravo Community Center</t>
  </si>
  <si>
    <t>17</t>
  </si>
  <si>
    <t>San Vicente de Paul Church</t>
  </si>
  <si>
    <t>18</t>
  </si>
  <si>
    <t>Larga Vista Community Center</t>
  </si>
  <si>
    <t>20</t>
  </si>
  <si>
    <t>El Cenizo Community Center</t>
  </si>
  <si>
    <t>21</t>
  </si>
  <si>
    <t>Fiesta ADC</t>
  </si>
  <si>
    <t>23</t>
  </si>
  <si>
    <t>Senior Citizen Home</t>
  </si>
  <si>
    <t>30</t>
  </si>
  <si>
    <t>36</t>
  </si>
  <si>
    <t>Mirando E.J. Salinas Comm. Center</t>
  </si>
  <si>
    <t>38</t>
  </si>
  <si>
    <t>Bruni Community Center</t>
  </si>
  <si>
    <t>39</t>
  </si>
  <si>
    <t>Mission Santo Nino</t>
  </si>
  <si>
    <t>43</t>
  </si>
  <si>
    <t>Christ Church Episcopal</t>
  </si>
  <si>
    <t>44</t>
  </si>
  <si>
    <t>Lilia Perez Community Center</t>
  </si>
  <si>
    <t>45</t>
  </si>
  <si>
    <t>La Hacienda ADC</t>
  </si>
  <si>
    <t>49</t>
  </si>
  <si>
    <t>Laredo Manor Apartments</t>
  </si>
  <si>
    <t>56</t>
  </si>
  <si>
    <t>Civic Center</t>
  </si>
  <si>
    <t>58</t>
  </si>
  <si>
    <t>San Jose Church</t>
  </si>
  <si>
    <t>59</t>
  </si>
  <si>
    <t>El Paraiso ADC</t>
  </si>
  <si>
    <t>60</t>
  </si>
  <si>
    <t>Santa Margarita de Escocia Church</t>
  </si>
  <si>
    <t>64</t>
  </si>
  <si>
    <t>Zapata Pavilion</t>
  </si>
  <si>
    <t>68</t>
  </si>
  <si>
    <t>San Ygnacio Community Center</t>
  </si>
  <si>
    <t>69</t>
  </si>
  <si>
    <t>Hebbronville Food Pantry</t>
  </si>
  <si>
    <t>92</t>
  </si>
  <si>
    <t>Kinney County Brackettville</t>
  </si>
  <si>
    <t>93</t>
  </si>
  <si>
    <t>Val Verde County Community Center</t>
  </si>
  <si>
    <t>96</t>
  </si>
  <si>
    <t>Maverick County Food Pantry</t>
  </si>
  <si>
    <t>98</t>
  </si>
  <si>
    <t>Carrizo Springs Food Pantry</t>
  </si>
  <si>
    <t>99</t>
  </si>
  <si>
    <t>Big Wells Food Pantry</t>
  </si>
  <si>
    <t>100</t>
  </si>
  <si>
    <t>Asherton Food Pantry</t>
  </si>
  <si>
    <t>101</t>
  </si>
  <si>
    <t>Catarina</t>
  </si>
  <si>
    <t>102</t>
  </si>
  <si>
    <t>Val Verde Roswell</t>
  </si>
  <si>
    <t>103</t>
  </si>
  <si>
    <t>Val Verde Home Bound</t>
  </si>
  <si>
    <t>104</t>
  </si>
  <si>
    <t>Loaves and Fishes</t>
  </si>
  <si>
    <t>105</t>
  </si>
  <si>
    <t>San Isidro Food Pantry</t>
  </si>
  <si>
    <t>107</t>
  </si>
  <si>
    <t>Templo Rosa de Saron</t>
  </si>
  <si>
    <t>109</t>
  </si>
  <si>
    <t>Precint 4 Colonias Unidas</t>
  </si>
  <si>
    <t>111</t>
  </si>
  <si>
    <t>Precint 1 La Rosita</t>
  </si>
  <si>
    <t>112</t>
  </si>
  <si>
    <t>Precint 2 Roma</t>
  </si>
  <si>
    <t>113</t>
  </si>
  <si>
    <t>Precint 3 La Casita</t>
  </si>
  <si>
    <t>115</t>
  </si>
  <si>
    <t>Zapata Home Bound</t>
  </si>
  <si>
    <t>124</t>
  </si>
  <si>
    <t>La Luz ADC</t>
  </si>
  <si>
    <t>126</t>
  </si>
  <si>
    <t>Laredo Caring Hearts ADC</t>
  </si>
  <si>
    <t>133</t>
  </si>
  <si>
    <t>Esmeraldas ADC</t>
  </si>
  <si>
    <t>134</t>
  </si>
  <si>
    <t>Zapata Falcon</t>
  </si>
  <si>
    <t>135</t>
  </si>
  <si>
    <t>CSS Senior Center</t>
  </si>
  <si>
    <t>140</t>
  </si>
  <si>
    <t>Dominion ADC</t>
  </si>
  <si>
    <t>141</t>
  </si>
  <si>
    <t>Kickapoo Traditional Tribe of Texas</t>
  </si>
  <si>
    <t>142</t>
  </si>
  <si>
    <t>Day Break ADC</t>
  </si>
  <si>
    <t>Gladiator Youth and Families</t>
  </si>
  <si>
    <t>Fasken Community Center</t>
  </si>
  <si>
    <t>Ladrillera Senior Center</t>
  </si>
  <si>
    <t>Ana Maria Lozano Housing</t>
  </si>
  <si>
    <t>143</t>
  </si>
  <si>
    <t>144</t>
  </si>
  <si>
    <t>145</t>
  </si>
  <si>
    <t>146</t>
  </si>
  <si>
    <t>147</t>
  </si>
  <si>
    <r>
      <rPr>
        <b/>
        <sz val="9"/>
        <color theme="1"/>
        <rFont val="Arial"/>
        <family val="2"/>
      </rPr>
      <t>Ineligible</t>
    </r>
    <r>
      <rPr>
        <sz val="9"/>
        <color theme="1"/>
        <rFont val="Arial"/>
        <family val="2"/>
      </rPr>
      <t xml:space="preserve">/Inelegible        I have been advised in writing that I am ineligible to participate in the CSFP and have the right to a fair </t>
    </r>
  </si>
  <si>
    <t>Name</t>
  </si>
  <si>
    <t>Number</t>
  </si>
  <si>
    <t>Site</t>
  </si>
  <si>
    <t>Today's Date</t>
  </si>
  <si>
    <t>Is the Participant a Veteran?</t>
  </si>
  <si>
    <t>Is the Participant Disabled?</t>
  </si>
  <si>
    <t>Participant's Additional Infofrmation</t>
  </si>
  <si>
    <t xml:space="preserve">Household Information </t>
  </si>
  <si>
    <t xml:space="preserve">mas </t>
  </si>
  <si>
    <t>un año</t>
  </si>
  <si>
    <t>menos</t>
  </si>
  <si>
    <t>today</t>
  </si>
  <si>
    <t>11 mese</t>
  </si>
  <si>
    <t>despues</t>
  </si>
  <si>
    <t>Client No.</t>
  </si>
  <si>
    <t>Last Name</t>
  </si>
  <si>
    <t>First Name</t>
  </si>
  <si>
    <t>Middle Name</t>
  </si>
  <si>
    <t>Zip Code</t>
  </si>
  <si>
    <t>Household Members</t>
  </si>
  <si>
    <t>Monthly Income</t>
  </si>
  <si>
    <t>Client Status</t>
  </si>
  <si>
    <t>Certification Start Date</t>
  </si>
  <si>
    <t>Certification End Date</t>
  </si>
  <si>
    <t>Income Eligibility</t>
  </si>
  <si>
    <t>Proxy 1</t>
  </si>
  <si>
    <t>Proxy Phone</t>
  </si>
  <si>
    <t>Proxy 2</t>
  </si>
  <si>
    <t>Modified Date</t>
  </si>
  <si>
    <t>Modified By</t>
  </si>
  <si>
    <t>Income documentation presented:</t>
  </si>
  <si>
    <t>/</t>
  </si>
  <si>
    <t>PRINTING MENU</t>
  </si>
  <si>
    <t>Please use the buttons located in the PRINTING MENU</t>
  </si>
  <si>
    <t>Very Important !</t>
  </si>
  <si>
    <t>By instructions of the Texas Department of Agriculture (TDA),</t>
  </si>
  <si>
    <t>Photo ID is required every time you pickup your food bag.</t>
  </si>
  <si>
    <t xml:space="preserve">We apologize, but we are not allowed to provide help to </t>
  </si>
  <si>
    <t>program's participants who don't show a valid ID.</t>
  </si>
  <si>
    <t>Muy Importante !</t>
  </si>
  <si>
    <t>Por instrucciones del Texas Department of Agriculture (TDA),</t>
  </si>
  <si>
    <t xml:space="preserve">se requiere presentar identificación con fotografía cada vez </t>
  </si>
  <si>
    <t>que acuda usted a levantar su bolsa de comida.</t>
  </si>
  <si>
    <t>Le pedimos nos disculpe, pero no nos esta permitido proveer</t>
  </si>
  <si>
    <t>ayuda a los participantes del programa que no muestren</t>
  </si>
  <si>
    <t>una identificación válida.</t>
  </si>
  <si>
    <t>For any questions or concerns, please call Sandra Chavez or Juan Solis</t>
  </si>
  <si>
    <t>at (956) 726-3120 ext 102 or 105.</t>
  </si>
  <si>
    <t>Laredo</t>
  </si>
  <si>
    <t>Webb</t>
  </si>
  <si>
    <t>CSFP</t>
  </si>
  <si>
    <r>
      <t xml:space="preserve">Please show a valid ID and </t>
    </r>
    <r>
      <rPr>
        <b/>
        <u/>
        <sz val="11"/>
        <color theme="1"/>
        <rFont val="Calibri"/>
        <family val="2"/>
        <scheme val="minor"/>
      </rPr>
      <t>give this paper</t>
    </r>
  </si>
  <si>
    <t>to the STFB Warehouse personnel in order to pickup your food.</t>
  </si>
  <si>
    <t>This document is valid only for today.</t>
  </si>
  <si>
    <t>This document expires one hour after its expedition.</t>
  </si>
  <si>
    <t>Number:</t>
  </si>
  <si>
    <t>Address:</t>
  </si>
  <si>
    <t>Staff's Signature</t>
  </si>
  <si>
    <r>
      <rPr>
        <b/>
        <sz val="8.5"/>
        <color theme="1"/>
        <rFont val="Arial"/>
        <family val="2"/>
      </rPr>
      <t xml:space="preserve">  Applicant or Proxy’s Signature</t>
    </r>
    <r>
      <rPr>
        <sz val="8.5"/>
        <color theme="1"/>
        <rFont val="Arial"/>
        <family val="2"/>
      </rPr>
      <t>/Firma del participante o representante</t>
    </r>
  </si>
  <si>
    <t>Active</t>
  </si>
  <si>
    <t>Temporary Certification</t>
  </si>
  <si>
    <t>You have been certified to receive food through the Commodity Supplemental Food Program on a temporary basis.</t>
  </si>
  <si>
    <t>Participant Information</t>
  </si>
  <si>
    <t>Certification Dates</t>
  </si>
  <si>
    <t>Your certification begins on</t>
  </si>
  <si>
    <t>and ends on</t>
  </si>
  <si>
    <t xml:space="preserve">At that time, you might 1) receive a temporary certification extension, 2) be certified for a period not to exceed three (3) </t>
  </si>
  <si>
    <t>years, or 3) be placed back on the wait list.</t>
  </si>
  <si>
    <t>Area Code and phone number</t>
  </si>
  <si>
    <t>ZIP code</t>
  </si>
  <si>
    <t>Signature</t>
  </si>
  <si>
    <t>If you disagree with this determination, you have the right to an appeal.</t>
  </si>
  <si>
    <t>Inform the food bank or site that you want to appeal.</t>
  </si>
  <si>
    <t>CE or Site Information</t>
  </si>
  <si>
    <t>through September 30th., 2021.</t>
  </si>
  <si>
    <t>hasta Septiembre 30 de 2021.</t>
  </si>
  <si>
    <t>I uderstand that due to the limited number of spots in this Program, I will be included in a</t>
  </si>
  <si>
    <t>I uderstand that due to the limited number of spots in this Program, I will be receiving the bag in</t>
  </si>
  <si>
    <t xml:space="preserve">   Nondiscrimination Statement</t>
  </si>
  <si>
    <t xml:space="preserve"> Nondiscrimination Statement</t>
  </si>
  <si>
    <t xml:space="preserve">  Declaratoria de No Discriminacion</t>
  </si>
  <si>
    <t>This is a temporary ID. A permanent ID will be provided as soon as it is ready.</t>
  </si>
  <si>
    <r>
      <rPr>
        <sz val="9"/>
        <color theme="1"/>
        <rFont val="Arial"/>
        <family val="2"/>
      </rPr>
      <t>from/</t>
    </r>
    <r>
      <rPr>
        <sz val="9"/>
        <color rgb="FF222222"/>
        <rFont val="Arial"/>
        <family val="2"/>
      </rPr>
      <t>de</t>
    </r>
    <r>
      <rPr>
        <sz val="9"/>
        <color theme="1"/>
        <rFont val="Arial"/>
        <family val="2"/>
      </rPr>
      <t xml:space="preserve"> </t>
    </r>
  </si>
  <si>
    <r>
      <t>Dates of certification</t>
    </r>
    <r>
      <rPr>
        <sz val="9"/>
        <color theme="1"/>
        <rFont val="Arial"/>
        <family val="2"/>
      </rPr>
      <t>/Fechas de la certificación:</t>
    </r>
  </si>
  <si>
    <r>
      <t xml:space="preserve">Print pages 1 – 2 for </t>
    </r>
    <r>
      <rPr>
        <b/>
        <sz val="11"/>
        <color theme="1"/>
        <rFont val="Arial"/>
        <family val="2"/>
      </rPr>
      <t>Certification</t>
    </r>
    <r>
      <rPr>
        <sz val="11"/>
        <color theme="1"/>
        <rFont val="Arial"/>
        <family val="2"/>
      </rPr>
      <t>.</t>
    </r>
  </si>
  <si>
    <r>
      <rPr>
        <b/>
        <sz val="9"/>
        <color theme="1"/>
        <rFont val="Arial"/>
        <family val="2"/>
      </rPr>
      <t>Eligible</t>
    </r>
    <r>
      <rPr>
        <sz val="9"/>
        <color theme="1"/>
        <rFont val="Arial"/>
        <family val="2"/>
      </rPr>
      <t xml:space="preserve"> and on </t>
    </r>
    <r>
      <rPr>
        <b/>
        <sz val="9"/>
        <color theme="1"/>
        <rFont val="Arial"/>
        <family val="2"/>
      </rPr>
      <t>waitlist</t>
    </r>
    <r>
      <rPr>
        <sz val="9"/>
        <color theme="1"/>
        <rFont val="Arial"/>
        <family val="2"/>
      </rPr>
      <t>/Eligible y en la lista de espera</t>
    </r>
  </si>
  <si>
    <t xml:space="preserve">programa de comida suplemental y tengo derecho a una audiencia imparcial. Soy inelegible para participar en base a los siguientes </t>
  </si>
  <si>
    <t>149</t>
  </si>
  <si>
    <t>Casa de Esperanza</t>
  </si>
  <si>
    <t>Rancho Penitas FMAB Comm. Center</t>
  </si>
  <si>
    <t>Alto Bonito Food Pantry</t>
  </si>
  <si>
    <t>La Presa Community Center</t>
  </si>
  <si>
    <t>Ladrillito Community Center</t>
  </si>
  <si>
    <t>Casa Verde Apartments</t>
  </si>
  <si>
    <t>Val Verde County Comstock</t>
  </si>
  <si>
    <t>148</t>
  </si>
  <si>
    <t>150</t>
  </si>
  <si>
    <t>151</t>
  </si>
  <si>
    <t>152</t>
  </si>
  <si>
    <t>153</t>
  </si>
  <si>
    <t>154</t>
  </si>
  <si>
    <r>
      <t xml:space="preserve">   </t>
    </r>
    <r>
      <rPr>
        <b/>
        <sz val="9"/>
        <color theme="1"/>
        <rFont val="Arial"/>
        <family val="2"/>
      </rPr>
      <t>CE or Site’s Signature</t>
    </r>
    <r>
      <rPr>
        <sz val="9"/>
        <color theme="1"/>
        <rFont val="Arial"/>
        <family val="2"/>
      </rPr>
      <t>/CE o firma del sitio</t>
    </r>
  </si>
  <si>
    <t>155</t>
  </si>
  <si>
    <t>Pueblo Nuevo</t>
  </si>
  <si>
    <t>156</t>
  </si>
  <si>
    <t>Russell Terrace</t>
  </si>
  <si>
    <t>157</t>
  </si>
  <si>
    <t>Carlos Richter</t>
  </si>
  <si>
    <t>158</t>
  </si>
  <si>
    <t>229th, Food Pantry Roma</t>
  </si>
  <si>
    <t>159</t>
  </si>
  <si>
    <t>Turkey Distribution</t>
  </si>
  <si>
    <t>160</t>
  </si>
  <si>
    <t>Val Verde County Pct. 2</t>
  </si>
  <si>
    <t>Apt  or Unit</t>
  </si>
  <si>
    <t>Receive Texts</t>
  </si>
  <si>
    <t>Home Delivery</t>
  </si>
  <si>
    <t>Check to order a Card</t>
  </si>
  <si>
    <t>Juan Solis</t>
  </si>
  <si>
    <t>78041</t>
  </si>
  <si>
    <t>Social Security</t>
  </si>
  <si>
    <t>Yes Other</t>
  </si>
  <si>
    <t>Sample</t>
  </si>
  <si>
    <t>163</t>
  </si>
  <si>
    <t>San Judas Tadeo Church</t>
  </si>
  <si>
    <t>Door Dash</t>
  </si>
  <si>
    <t>Holy Redeemer</t>
  </si>
  <si>
    <t>Homebound</t>
  </si>
  <si>
    <t>Catholic Charities Del Rio</t>
  </si>
  <si>
    <t>Fernando Salinas Community Center</t>
  </si>
  <si>
    <t>166</t>
  </si>
  <si>
    <t>161</t>
  </si>
  <si>
    <t>162</t>
  </si>
  <si>
    <t>164</t>
  </si>
  <si>
    <t>165</t>
  </si>
  <si>
    <t>1 BAG</t>
  </si>
  <si>
    <t>9564800492</t>
  </si>
  <si>
    <t>Gloria Calderon</t>
  </si>
  <si>
    <t>Annette Calderon</t>
  </si>
  <si>
    <t>John</t>
  </si>
  <si>
    <t>Fitzgerald</t>
  </si>
  <si>
    <t>123 Main St.</t>
  </si>
  <si>
    <t>Apt.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</si>
</sst>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lt;=9999999]###\-####;\(###\)\ ###\-####"/>
    <numFmt numFmtId="165" formatCode="&quot;$&quot;#,##0"/>
    <numFmt numFmtId="166" formatCode="#,###"/>
    <numFmt numFmtId="167" formatCode="#0"/>
    <numFmt numFmtId="168" formatCode="mm/dd/yyyy"/>
    <numFmt numFmtId="169" formatCode="mmm\ yyyy"/>
    <numFmt numFmtId="170" formatCode="[$-409]h:mm\ AM/PM;@"/>
    <numFmt numFmtId="171" formatCode="mmm\ dd\ yyyy"/>
    <numFmt numFmtId="172" formatCode="[$-409]m/d/yyyy"/>
    <numFmt numFmtId="173" formatCode="#,##0.00;\-\ #,##0.00;#,##0.00;@"/>
    <numFmt numFmtId="174" formatCode="&quot;$&quot;#,##0.00;\(&quot;$&quot;#,##0.00\);&quot;$&quot;#,##0.00;@"/>
  </numFmts>
  <fonts count="91" x14ac:knownFonts="1">
    <font>
      <sz val="11"/>
      <color theme="1"/>
      <name val="Calibri"/>
      <family val="2"/>
      <scheme val="minor"/>
    </font>
    <font>
      <sz val="9"/>
      <color theme="1"/>
      <name val="Arial"/>
      <family val="2"/>
    </font>
    <font>
      <sz val="10"/>
      <color theme="1"/>
      <name val="Arial"/>
      <family val="2"/>
    </font>
    <font>
      <b/>
      <sz val="8"/>
      <color theme="1"/>
      <name val="Arial"/>
      <family val="2"/>
    </font>
    <font>
      <b/>
      <sz val="11"/>
      <color theme="1"/>
      <name val="Arial"/>
      <family val="2"/>
    </font>
    <font>
      <sz val="10"/>
      <color theme="1"/>
      <name val="Calibri"/>
      <family val="2"/>
      <scheme val="minor"/>
    </font>
    <font>
      <b/>
      <sz val="9"/>
      <color theme="1"/>
      <name val="Arial"/>
      <family val="2"/>
    </font>
    <font>
      <i/>
      <sz val="9"/>
      <color theme="1"/>
      <name val="Arial"/>
      <family val="2"/>
    </font>
    <font>
      <sz val="8"/>
      <color theme="1"/>
      <name val="Palatino Linotype"/>
      <family val="1"/>
    </font>
    <font>
      <sz val="8"/>
      <color theme="1"/>
      <name val="Arial"/>
      <family val="2"/>
    </font>
    <font>
      <b/>
      <sz val="10"/>
      <color theme="1"/>
      <name val="Arial"/>
      <family val="2"/>
    </font>
    <font>
      <sz val="11"/>
      <color theme="1"/>
      <name val="Arial Narrow"/>
      <family val="2"/>
    </font>
    <font>
      <sz val="11"/>
      <color theme="3" tint="0.39997558519241921"/>
      <name val="Arial Narrow"/>
      <family val="2"/>
    </font>
    <font>
      <b/>
      <sz val="14"/>
      <color theme="1"/>
      <name val="Arial Narrow"/>
      <family val="2"/>
    </font>
    <font>
      <sz val="8"/>
      <color theme="4" tint="-0.249977111117893"/>
      <name val="Arial Narrow"/>
      <family val="2"/>
    </font>
    <font>
      <sz val="11"/>
      <color rgb="FFFF0000"/>
      <name val="Arial Narrow"/>
      <family val="2"/>
    </font>
    <font>
      <sz val="12"/>
      <color rgb="FFC00000"/>
      <name val="Calibri"/>
      <family val="2"/>
      <scheme val="minor"/>
    </font>
    <font>
      <b/>
      <sz val="12"/>
      <color theme="1"/>
      <name val="Arial Narrow"/>
      <family val="2"/>
    </font>
    <font>
      <b/>
      <sz val="10"/>
      <color rgb="FFC00000"/>
      <name val="Arial"/>
      <family val="2"/>
    </font>
    <font>
      <u/>
      <sz val="11"/>
      <color rgb="FFFF0000"/>
      <name val="Arial Narrow"/>
      <family val="2"/>
    </font>
    <font>
      <i/>
      <u/>
      <sz val="11"/>
      <color rgb="FFFF0000"/>
      <name val="Arial Narrow"/>
      <family val="2"/>
    </font>
    <font>
      <sz val="12"/>
      <color theme="1"/>
      <name val="Arial Narrow"/>
      <family val="2"/>
    </font>
    <font>
      <sz val="9"/>
      <color theme="1"/>
      <name val="Arial Narrow"/>
      <family val="2"/>
    </font>
    <font>
      <sz val="8"/>
      <color theme="1"/>
      <name val="Calibri"/>
      <family val="2"/>
      <scheme val="minor"/>
    </font>
    <font>
      <b/>
      <sz val="9.5"/>
      <color theme="1"/>
      <name val="Arial"/>
      <family val="2"/>
    </font>
    <font>
      <sz val="10"/>
      <color rgb="FFC00000"/>
      <name val="Arial Narrow"/>
      <family val="2"/>
    </font>
    <font>
      <sz val="10"/>
      <color theme="0" tint="-0.499984740745262"/>
      <name val="Arial Narrow"/>
      <family val="2"/>
    </font>
    <font>
      <b/>
      <sz val="26"/>
      <color theme="1"/>
      <name val="Calibri"/>
      <family val="2"/>
      <scheme val="minor"/>
    </font>
    <font>
      <b/>
      <sz val="16"/>
      <color theme="1"/>
      <name val="Times New Roman"/>
      <family val="1"/>
    </font>
    <font>
      <b/>
      <sz val="20"/>
      <color theme="1"/>
      <name val="Calibri"/>
      <family val="2"/>
      <scheme val="minor"/>
    </font>
    <font>
      <sz val="14"/>
      <color theme="1"/>
      <name val="Calibri"/>
      <family val="2"/>
      <scheme val="minor"/>
    </font>
    <font>
      <b/>
      <sz val="19"/>
      <color theme="1"/>
      <name val="Times New Roman"/>
      <family val="1"/>
    </font>
    <font>
      <i/>
      <sz val="14"/>
      <color theme="1"/>
      <name val="Calibri"/>
      <family val="2"/>
      <scheme val="minor"/>
    </font>
    <font>
      <b/>
      <sz val="14"/>
      <color theme="1"/>
      <name val="Times New Roman"/>
      <family val="1"/>
    </font>
    <font>
      <b/>
      <sz val="14"/>
      <color theme="1"/>
      <name val="Calibri"/>
      <family val="2"/>
      <scheme val="minor"/>
    </font>
    <font>
      <sz val="14"/>
      <color theme="1"/>
      <name val="Times New Roman"/>
      <family val="1"/>
    </font>
    <font>
      <b/>
      <sz val="16"/>
      <color theme="1"/>
      <name val="Calibri"/>
      <family val="2"/>
      <scheme val="minor"/>
    </font>
    <font>
      <sz val="8"/>
      <color theme="1"/>
      <name val="Times New Roman"/>
      <family val="1"/>
    </font>
    <font>
      <sz val="11"/>
      <color theme="1"/>
      <name val="Times New Roman"/>
      <family val="1"/>
    </font>
    <font>
      <sz val="14"/>
      <color rgb="FFC00000"/>
      <name val="Calibri"/>
      <family val="2"/>
      <scheme val="minor"/>
    </font>
    <font>
      <sz val="18"/>
      <color theme="1"/>
      <name val="Arial Narrow"/>
      <family val="2"/>
    </font>
    <font>
      <sz val="20"/>
      <color rgb="FF83A6FF"/>
      <name val="Copperplate Gothic Bold"/>
      <family val="2"/>
    </font>
    <font>
      <b/>
      <sz val="20"/>
      <color rgb="FF83A6FF"/>
      <name val="Arial Narrow"/>
      <family val="2"/>
    </font>
    <font>
      <b/>
      <i/>
      <u/>
      <sz val="20"/>
      <color theme="1"/>
      <name val="Calibri"/>
      <family val="2"/>
      <scheme val="minor"/>
    </font>
    <font>
      <b/>
      <i/>
      <u/>
      <sz val="14"/>
      <color theme="1"/>
      <name val="Calibri"/>
      <family val="2"/>
      <scheme val="minor"/>
    </font>
    <font>
      <b/>
      <u/>
      <sz val="20"/>
      <color theme="1"/>
      <name val="Calibri"/>
      <family val="2"/>
      <scheme val="minor"/>
    </font>
    <font>
      <u/>
      <sz val="20"/>
      <color theme="1"/>
      <name val="Calibri"/>
      <family val="2"/>
      <scheme val="minor"/>
    </font>
    <font>
      <u/>
      <sz val="14"/>
      <color theme="1"/>
      <name val="Calibri"/>
      <family val="2"/>
      <scheme val="minor"/>
    </font>
    <font>
      <b/>
      <i/>
      <u/>
      <sz val="16"/>
      <color theme="1"/>
      <name val="Calibri"/>
      <family val="2"/>
      <scheme val="minor"/>
    </font>
    <font>
      <b/>
      <sz val="10"/>
      <name val="Arial"/>
      <family val="2"/>
    </font>
    <font>
      <sz val="11"/>
      <color rgb="FFC00000"/>
      <name val="Calibri"/>
      <family val="2"/>
      <scheme val="minor"/>
    </font>
    <font>
      <i/>
      <sz val="13"/>
      <color theme="1"/>
      <name val="Calibri"/>
      <family val="2"/>
      <scheme val="minor"/>
    </font>
    <font>
      <sz val="11"/>
      <color theme="1"/>
      <name val="Copperplate Gothic Bold"/>
      <family val="2"/>
    </font>
    <font>
      <sz val="16"/>
      <color theme="1"/>
      <name val="Copperplate Gothic Bold"/>
      <family val="2"/>
    </font>
    <font>
      <sz val="11"/>
      <color theme="1"/>
      <name val="Arial Rounded MT Bold"/>
      <family val="2"/>
    </font>
    <font>
      <sz val="48"/>
      <color theme="1"/>
      <name val="Free 3 of 9 Extended"/>
    </font>
    <font>
      <sz val="11"/>
      <color theme="1"/>
      <name val="OCR A Extended"/>
      <family val="3"/>
    </font>
    <font>
      <sz val="12"/>
      <color theme="1"/>
      <name val="Arial"/>
      <family val="2"/>
    </font>
    <font>
      <sz val="9"/>
      <color rgb="FF222222"/>
      <name val="Arial"/>
      <family val="2"/>
    </font>
    <font>
      <sz val="11"/>
      <color theme="1"/>
      <name val="Arial"/>
      <family val="2"/>
    </font>
    <font>
      <sz val="20"/>
      <color rgb="FFC00000"/>
      <name val="Calibri"/>
      <family val="2"/>
      <scheme val="minor"/>
    </font>
    <font>
      <b/>
      <sz val="11"/>
      <color rgb="FFC00000"/>
      <name val="Calibri"/>
      <family val="2"/>
      <scheme val="minor"/>
    </font>
    <font>
      <b/>
      <sz val="18"/>
      <color rgb="FF002060"/>
      <name val="Arial Narrow"/>
      <family val="2"/>
    </font>
    <font>
      <sz val="12"/>
      <color theme="1"/>
      <name val="Calibri"/>
      <family val="2"/>
      <scheme val="minor"/>
    </font>
    <font>
      <b/>
      <sz val="12"/>
      <color theme="1"/>
      <name val="Calibri"/>
      <family val="2"/>
      <scheme val="minor"/>
    </font>
    <font>
      <b/>
      <sz val="28"/>
      <color theme="1"/>
      <name val="Calibri"/>
      <family val="2"/>
      <scheme val="minor"/>
    </font>
    <font>
      <b/>
      <u/>
      <sz val="11"/>
      <color theme="1"/>
      <name val="Calibri"/>
      <family val="2"/>
      <scheme val="minor"/>
    </font>
    <font>
      <sz val="11"/>
      <color theme="1"/>
      <name val="Consolas"/>
      <family val="3"/>
    </font>
    <font>
      <b/>
      <sz val="11"/>
      <color theme="1"/>
      <name val="Consolas"/>
      <family val="3"/>
    </font>
    <font>
      <sz val="8.5"/>
      <color theme="1"/>
      <name val="Arial"/>
      <family val="2"/>
    </font>
    <font>
      <b/>
      <sz val="8.5"/>
      <color theme="1"/>
      <name val="Arial"/>
      <family val="2"/>
    </font>
    <font>
      <b/>
      <sz val="11"/>
      <color theme="1"/>
      <name val="Lucida Console"/>
      <family val="3"/>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theme="1"/>
      <name val="Arial"/>
      <family val="2"/>
    </font>
    <font>
      <b/>
      <sz val="18"/>
      <color theme="1"/>
      <name val="Calibri"/>
      <family val="2"/>
      <scheme val="minor"/>
    </font>
  </fonts>
  <fills count="41">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theme="0" tint="-0.149967955565050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style="thin">
        <color theme="1" tint="0.499984740745262"/>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n">
        <color auto="1"/>
      </bottom>
      <diagonal/>
    </border>
    <border>
      <left/>
      <right style="thick">
        <color auto="1"/>
      </right>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theme="1" tint="0.499984740745262"/>
      </right>
      <top style="thin">
        <color auto="1"/>
      </top>
      <bottom/>
      <diagonal/>
    </border>
    <border>
      <left style="thin">
        <color theme="1" tint="0.499984740745262"/>
      </left>
      <right/>
      <top style="thin">
        <color auto="1"/>
      </top>
      <bottom/>
      <diagonal/>
    </border>
    <border>
      <left/>
      <right/>
      <top/>
      <bottom style="thin">
        <color theme="1"/>
      </bottom>
      <diagonal/>
    </border>
    <border>
      <left/>
      <right/>
      <top style="thin">
        <color theme="1"/>
      </top>
      <bottom/>
      <diagonal/>
    </border>
    <border>
      <left/>
      <right/>
      <top style="thin">
        <color theme="1" tint="0.499984740745262"/>
      </top>
      <bottom style="thin">
        <color auto="1"/>
      </bottom>
      <diagonal/>
    </border>
    <border>
      <left style="thin">
        <color auto="1"/>
      </left>
      <right/>
      <top/>
      <bottom style="thin">
        <color theme="1"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73" fillId="0" borderId="0" applyNumberFormat="0" applyFill="0" applyBorder="0" applyAlignment="0" applyProtection="0"/>
    <xf numFmtId="0" fontId="74" fillId="0" borderId="48" applyNumberFormat="0" applyFill="0" applyAlignment="0" applyProtection="0"/>
    <xf numFmtId="0" fontId="75" fillId="0" borderId="49" applyNumberFormat="0" applyFill="0" applyAlignment="0" applyProtection="0"/>
    <xf numFmtId="0" fontId="76" fillId="0" borderId="50" applyNumberFormat="0" applyFill="0" applyAlignment="0" applyProtection="0"/>
    <xf numFmtId="0" fontId="76" fillId="0" borderId="0" applyNumberFormat="0" applyFill="0" applyBorder="0" applyAlignment="0" applyProtection="0"/>
    <xf numFmtId="0" fontId="77" fillId="10" borderId="0" applyNumberFormat="0" applyBorder="0" applyAlignment="0" applyProtection="0"/>
    <xf numFmtId="0" fontId="78" fillId="11" borderId="0" applyNumberFormat="0" applyBorder="0" applyAlignment="0" applyProtection="0"/>
    <xf numFmtId="0" fontId="79" fillId="12" borderId="0" applyNumberFormat="0" applyBorder="0" applyAlignment="0" applyProtection="0"/>
    <xf numFmtId="0" fontId="80" fillId="13" borderId="51" applyNumberFormat="0" applyAlignment="0" applyProtection="0"/>
    <xf numFmtId="0" fontId="81" fillId="14" borderId="52" applyNumberFormat="0" applyAlignment="0" applyProtection="0"/>
    <xf numFmtId="0" fontId="82" fillId="14" borderId="51" applyNumberFormat="0" applyAlignment="0" applyProtection="0"/>
    <xf numFmtId="0" fontId="83" fillId="0" borderId="53" applyNumberFormat="0" applyFill="0" applyAlignment="0" applyProtection="0"/>
    <xf numFmtId="0" fontId="84" fillId="15" borderId="54" applyNumberFormat="0" applyAlignment="0" applyProtection="0"/>
    <xf numFmtId="0" fontId="85" fillId="0" borderId="0" applyNumberFormat="0" applyFill="0" applyBorder="0" applyAlignment="0" applyProtection="0"/>
    <xf numFmtId="0" fontId="72" fillId="16" borderId="55" applyNumberFormat="0" applyFont="0" applyAlignment="0" applyProtection="0"/>
    <xf numFmtId="0" fontId="86" fillId="0" borderId="0" applyNumberFormat="0" applyFill="0" applyBorder="0" applyAlignment="0" applyProtection="0"/>
    <xf numFmtId="0" fontId="87" fillId="0" borderId="56" applyNumberFormat="0" applyFill="0" applyAlignment="0" applyProtection="0"/>
    <xf numFmtId="0" fontId="88" fillId="17"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72" fillId="22" borderId="0" applyNumberFormat="0" applyBorder="0" applyAlignment="0" applyProtection="0"/>
    <xf numFmtId="0" fontId="72"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88" fillId="40" borderId="0" applyNumberFormat="0" applyBorder="0" applyAlignment="0" applyProtection="0"/>
  </cellStyleXfs>
  <cellXfs count="440">
    <xf numFmtId="0" fontId="0" fillId="0" borderId="0" xfId="0"/>
    <xf numFmtId="0" fontId="1" fillId="0" borderId="0" xfId="0" applyFont="1"/>
    <xf numFmtId="0" fontId="3" fillId="0" borderId="0" xfId="0" applyFont="1" applyAlignment="1">
      <alignment horizontal="right" vertical="center"/>
    </xf>
    <xf numFmtId="0" fontId="0" fillId="0" borderId="0" xfId="0" applyAlignment="1"/>
    <xf numFmtId="0" fontId="5" fillId="0" borderId="0" xfId="0" applyFont="1" applyAlignment="1">
      <alignment vertical="center"/>
    </xf>
    <xf numFmtId="0" fontId="0" fillId="0" borderId="3" xfId="0" applyBorder="1"/>
    <xf numFmtId="0" fontId="0" fillId="0" borderId="0" xfId="0" applyBorder="1"/>
    <xf numFmtId="0" fontId="0" fillId="0" borderId="8" xfId="0" applyBorder="1"/>
    <xf numFmtId="0" fontId="8" fillId="0" borderId="0" xfId="0" applyFont="1" applyAlignment="1">
      <alignment vertical="justify"/>
    </xf>
    <xf numFmtId="0" fontId="9" fillId="0" borderId="0" xfId="0" applyFont="1" applyAlignment="1">
      <alignment horizontal="right" vertical="top"/>
    </xf>
    <xf numFmtId="0" fontId="1" fillId="0" borderId="0" xfId="0" applyFont="1" applyBorder="1"/>
    <xf numFmtId="0" fontId="6" fillId="0" borderId="0" xfId="0" applyFont="1" applyBorder="1"/>
    <xf numFmtId="0" fontId="1" fillId="0" borderId="0" xfId="0" applyFont="1" applyBorder="1" applyAlignment="1">
      <alignment vertical="center"/>
    </xf>
    <xf numFmtId="0" fontId="6" fillId="0" borderId="0" xfId="0" applyFont="1" applyBorder="1" applyAlignment="1">
      <alignment horizontal="right"/>
    </xf>
    <xf numFmtId="0" fontId="11" fillId="7" borderId="0" xfId="0" applyFont="1" applyFill="1" applyProtection="1">
      <protection locked="0"/>
    </xf>
    <xf numFmtId="0" fontId="11" fillId="4" borderId="0" xfId="0" applyFont="1" applyFill="1"/>
    <xf numFmtId="0" fontId="11" fillId="0" borderId="0" xfId="0" applyFont="1"/>
    <xf numFmtId="0" fontId="11" fillId="7" borderId="0" xfId="0" applyFont="1" applyFill="1"/>
    <xf numFmtId="0" fontId="12" fillId="6" borderId="0" xfId="0" applyFont="1" applyFill="1"/>
    <xf numFmtId="0" fontId="11" fillId="3" borderId="0" xfId="0" applyFont="1" applyFill="1"/>
    <xf numFmtId="0" fontId="14" fillId="3" borderId="0" xfId="0" applyFont="1" applyFill="1"/>
    <xf numFmtId="0" fontId="11" fillId="3" borderId="10" xfId="0" applyFont="1" applyFill="1" applyBorder="1"/>
    <xf numFmtId="0" fontId="11" fillId="3" borderId="8" xfId="0" applyFont="1" applyFill="1" applyBorder="1"/>
    <xf numFmtId="164" fontId="11" fillId="3" borderId="0" xfId="0" applyNumberFormat="1" applyFont="1" applyFill="1" applyAlignment="1">
      <alignment horizontal="left"/>
    </xf>
    <xf numFmtId="0" fontId="11" fillId="3" borderId="0" xfId="0" applyFont="1" applyFill="1" applyBorder="1"/>
    <xf numFmtId="0" fontId="11" fillId="3" borderId="6" xfId="0" applyFont="1" applyFill="1" applyBorder="1"/>
    <xf numFmtId="14" fontId="15" fillId="7" borderId="0" xfId="0" applyNumberFormat="1" applyFont="1" applyFill="1"/>
    <xf numFmtId="14" fontId="11" fillId="7" borderId="0" xfId="0" applyNumberFormat="1" applyFont="1" applyFill="1"/>
    <xf numFmtId="0" fontId="11" fillId="3" borderId="0" xfId="0" applyFont="1" applyFill="1" applyProtection="1">
      <protection locked="0"/>
    </xf>
    <xf numFmtId="0" fontId="16" fillId="0" borderId="0" xfId="0" applyFont="1" applyBorder="1"/>
    <xf numFmtId="0" fontId="17" fillId="3" borderId="0" xfId="0" applyFont="1" applyFill="1"/>
    <xf numFmtId="0" fontId="17" fillId="3" borderId="8" xfId="0" applyFont="1" applyFill="1" applyBorder="1"/>
    <xf numFmtId="0" fontId="15" fillId="3" borderId="0" xfId="0" applyFont="1" applyFill="1" applyBorder="1"/>
    <xf numFmtId="0" fontId="21" fillId="3" borderId="3" xfId="0" applyFont="1" applyFill="1" applyBorder="1"/>
    <xf numFmtId="0" fontId="11" fillId="3" borderId="3" xfId="0" applyFont="1" applyFill="1" applyBorder="1"/>
    <xf numFmtId="0" fontId="11" fillId="3" borderId="4" xfId="0" applyFont="1" applyFill="1" applyBorder="1"/>
    <xf numFmtId="0" fontId="11" fillId="0" borderId="0" xfId="0" applyFont="1" applyBorder="1"/>
    <xf numFmtId="0" fontId="12" fillId="6" borderId="0" xfId="0" applyFont="1" applyFill="1" applyBorder="1"/>
    <xf numFmtId="0" fontId="17" fillId="3" borderId="0" xfId="0" applyFont="1" applyFill="1" applyBorder="1"/>
    <xf numFmtId="0" fontId="21" fillId="3" borderId="0" xfId="0" applyFont="1" applyFill="1" applyBorder="1"/>
    <xf numFmtId="0" fontId="13" fillId="3" borderId="0" xfId="0" applyFont="1" applyFill="1" applyBorder="1"/>
    <xf numFmtId="0" fontId="11" fillId="4" borderId="0" xfId="0" applyFont="1" applyFill="1" applyBorder="1"/>
    <xf numFmtId="0" fontId="6" fillId="0" borderId="0" xfId="0" applyFont="1" applyBorder="1" applyAlignment="1">
      <alignment vertical="center"/>
    </xf>
    <xf numFmtId="0" fontId="16" fillId="0" borderId="0" xfId="0" applyFont="1" applyBorder="1" applyAlignment="1">
      <alignment vertical="center"/>
    </xf>
    <xf numFmtId="0" fontId="0" fillId="0" borderId="0" xfId="0" applyBorder="1" applyAlignment="1">
      <alignment vertical="center"/>
    </xf>
    <xf numFmtId="0" fontId="6" fillId="0" borderId="0" xfId="0" applyFont="1" applyBorder="1" applyAlignment="1">
      <alignment horizontal="right" vertical="center"/>
    </xf>
    <xf numFmtId="0" fontId="0" fillId="0" borderId="15"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16" xfId="0" applyBorder="1"/>
    <xf numFmtId="0" fontId="0" fillId="0" borderId="17" xfId="0" applyBorder="1"/>
    <xf numFmtId="0" fontId="6" fillId="0" borderId="18" xfId="0" applyFont="1" applyBorder="1"/>
    <xf numFmtId="0" fontId="1" fillId="0" borderId="21" xfId="0" applyFont="1" applyBorder="1"/>
    <xf numFmtId="0" fontId="1" fillId="0" borderId="18" xfId="0" applyFont="1" applyBorder="1"/>
    <xf numFmtId="0" fontId="6" fillId="0" borderId="16" xfId="0" applyFont="1" applyBorder="1" applyAlignment="1">
      <alignment vertical="center"/>
    </xf>
    <xf numFmtId="0" fontId="8" fillId="0" borderId="0" xfId="0" applyFont="1" applyBorder="1" applyAlignment="1">
      <alignment vertical="justify"/>
    </xf>
    <xf numFmtId="0" fontId="0" fillId="0" borderId="23" xfId="0" applyBorder="1"/>
    <xf numFmtId="0" fontId="6" fillId="0" borderId="23" xfId="0" applyFont="1" applyBorder="1"/>
    <xf numFmtId="0" fontId="9" fillId="0" borderId="0" xfId="0" applyFont="1"/>
    <xf numFmtId="0" fontId="23" fillId="0" borderId="0" xfId="0" applyFont="1"/>
    <xf numFmtId="0" fontId="9" fillId="0" borderId="0" xfId="0" applyFont="1" applyBorder="1" applyAlignment="1">
      <alignment vertical="center"/>
    </xf>
    <xf numFmtId="0" fontId="0" fillId="2" borderId="15" xfId="0" applyFill="1" applyBorder="1"/>
    <xf numFmtId="0" fontId="6" fillId="2" borderId="16" xfId="0" applyFont="1" applyFill="1" applyBorder="1"/>
    <xf numFmtId="0" fontId="0" fillId="2" borderId="16" xfId="0" applyFill="1" applyBorder="1"/>
    <xf numFmtId="0" fontId="0" fillId="2" borderId="17" xfId="0" applyFill="1" applyBorder="1"/>
    <xf numFmtId="0" fontId="6" fillId="4" borderId="15" xfId="0" applyFont="1" applyFill="1" applyBorder="1"/>
    <xf numFmtId="0" fontId="0" fillId="4" borderId="16" xfId="0" applyFill="1" applyBorder="1"/>
    <xf numFmtId="0" fontId="0" fillId="4" borderId="17" xfId="0" applyFill="1" applyBorder="1"/>
    <xf numFmtId="0" fontId="6" fillId="5" borderId="15" xfId="0" applyFont="1" applyFill="1" applyBorder="1"/>
    <xf numFmtId="0" fontId="0" fillId="5" borderId="16" xfId="0" applyFill="1" applyBorder="1"/>
    <xf numFmtId="0" fontId="0" fillId="5" borderId="17" xfId="0" applyFill="1" applyBorder="1"/>
    <xf numFmtId="0" fontId="1" fillId="0" borderId="20" xfId="0" applyFont="1" applyBorder="1" applyAlignment="1">
      <alignment horizontal="center"/>
    </xf>
    <xf numFmtId="0" fontId="1" fillId="0" borderId="21" xfId="0" applyFont="1" applyBorder="1" applyAlignment="1">
      <alignment horizontal="center"/>
    </xf>
    <xf numFmtId="0" fontId="1" fillId="0" borderId="22" xfId="0" applyFont="1" applyBorder="1" applyAlignment="1">
      <alignment horizontal="center"/>
    </xf>
    <xf numFmtId="0" fontId="10" fillId="0" borderId="0" xfId="0" applyFont="1" applyBorder="1" applyAlignment="1">
      <alignment horizontal="left"/>
    </xf>
    <xf numFmtId="0" fontId="1" fillId="0" borderId="16" xfId="0" applyFont="1" applyBorder="1" applyAlignment="1">
      <alignment vertical="center"/>
    </xf>
    <xf numFmtId="0" fontId="9" fillId="0" borderId="16" xfId="0" applyFont="1" applyBorder="1" applyAlignment="1">
      <alignment vertical="center"/>
    </xf>
    <xf numFmtId="0" fontId="3" fillId="0" borderId="16" xfId="0" applyFont="1" applyBorder="1" applyAlignment="1">
      <alignment vertical="center"/>
    </xf>
    <xf numFmtId="0" fontId="9" fillId="0" borderId="15" xfId="0" applyFont="1" applyBorder="1" applyAlignment="1">
      <alignment vertical="center"/>
    </xf>
    <xf numFmtId="0" fontId="26" fillId="3" borderId="0" xfId="0" applyFont="1" applyFill="1"/>
    <xf numFmtId="166" fontId="16" fillId="0" borderId="14" xfId="0" applyNumberFormat="1" applyFont="1" applyBorder="1" applyAlignment="1">
      <alignment horizontal="center" vertical="center"/>
    </xf>
    <xf numFmtId="0" fontId="28" fillId="0" borderId="0" xfId="0" applyFont="1"/>
    <xf numFmtId="0" fontId="29" fillId="0" borderId="0" xfId="0" applyFont="1" applyBorder="1" applyAlignment="1">
      <alignment horizontal="center"/>
    </xf>
    <xf numFmtId="0" fontId="31" fillId="0" borderId="0" xfId="0" applyFont="1"/>
    <xf numFmtId="0" fontId="30" fillId="0" borderId="0" xfId="0" applyFont="1" applyBorder="1"/>
    <xf numFmtId="0" fontId="33" fillId="0" borderId="0" xfId="0" applyFont="1"/>
    <xf numFmtId="0" fontId="34" fillId="0" borderId="0" xfId="0" applyFont="1"/>
    <xf numFmtId="0" fontId="30" fillId="0" borderId="3" xfId="0" applyFont="1" applyBorder="1"/>
    <xf numFmtId="0" fontId="30" fillId="0" borderId="0" xfId="0" applyFont="1"/>
    <xf numFmtId="0" fontId="35" fillId="0" borderId="0" xfId="0" applyFont="1"/>
    <xf numFmtId="0" fontId="34" fillId="0" borderId="0" xfId="0" applyFont="1" applyBorder="1"/>
    <xf numFmtId="0" fontId="30" fillId="0" borderId="3" xfId="0" quotePrefix="1" applyFont="1" applyBorder="1"/>
    <xf numFmtId="0" fontId="34" fillId="0" borderId="0" xfId="0" quotePrefix="1" applyFont="1" applyBorder="1"/>
    <xf numFmtId="0" fontId="36" fillId="0" borderId="0" xfId="0" applyFont="1"/>
    <xf numFmtId="0" fontId="36" fillId="0" borderId="0" xfId="0" applyFont="1" applyBorder="1"/>
    <xf numFmtId="0" fontId="37" fillId="0" borderId="0" xfId="0" applyFont="1"/>
    <xf numFmtId="0" fontId="29" fillId="0" borderId="0" xfId="0" applyFont="1" applyAlignment="1">
      <alignment horizontal="center"/>
    </xf>
    <xf numFmtId="0" fontId="30" fillId="0" borderId="0" xfId="0" applyFont="1" applyAlignment="1">
      <alignment horizontal="center"/>
    </xf>
    <xf numFmtId="0" fontId="0" fillId="0" borderId="0" xfId="0" applyFill="1"/>
    <xf numFmtId="17" fontId="38" fillId="0" borderId="0" xfId="0" quotePrefix="1" applyNumberFormat="1" applyFont="1"/>
    <xf numFmtId="0" fontId="39" fillId="0" borderId="0" xfId="0" applyFont="1"/>
    <xf numFmtId="0" fontId="11" fillId="8" borderId="13" xfId="0" applyFont="1" applyFill="1" applyBorder="1"/>
    <xf numFmtId="0" fontId="11" fillId="8" borderId="10" xfId="0" applyFont="1" applyFill="1" applyBorder="1"/>
    <xf numFmtId="0" fontId="11" fillId="8" borderId="12" xfId="0" applyFont="1" applyFill="1" applyBorder="1"/>
    <xf numFmtId="0" fontId="11" fillId="8" borderId="12" xfId="0" applyFont="1" applyFill="1" applyBorder="1" applyAlignment="1">
      <alignment horizontal="right"/>
    </xf>
    <xf numFmtId="0" fontId="11" fillId="8" borderId="8" xfId="0" applyFont="1" applyFill="1" applyBorder="1"/>
    <xf numFmtId="0" fontId="11" fillId="3" borderId="10" xfId="0" applyFont="1" applyFill="1" applyBorder="1" applyAlignment="1" applyProtection="1">
      <alignment horizontal="left"/>
    </xf>
    <xf numFmtId="0" fontId="21" fillId="3" borderId="0" xfId="0" applyFont="1" applyFill="1" applyBorder="1" applyProtection="1"/>
    <xf numFmtId="0" fontId="21" fillId="3" borderId="8" xfId="0" applyFont="1" applyFill="1" applyBorder="1" applyProtection="1"/>
    <xf numFmtId="0" fontId="11" fillId="3" borderId="8" xfId="0" applyFont="1" applyFill="1" applyBorder="1" applyProtection="1"/>
    <xf numFmtId="0" fontId="11" fillId="3" borderId="10" xfId="0" applyFont="1" applyFill="1" applyBorder="1" applyProtection="1"/>
    <xf numFmtId="0" fontId="11" fillId="3" borderId="10" xfId="0" applyFont="1" applyFill="1" applyBorder="1" applyAlignment="1" applyProtection="1">
      <alignment horizontal="right"/>
    </xf>
    <xf numFmtId="0" fontId="11" fillId="3" borderId="0" xfId="0" applyFont="1" applyFill="1" applyBorder="1" applyProtection="1"/>
    <xf numFmtId="0" fontId="11" fillId="3" borderId="0" xfId="0" applyFont="1" applyFill="1" applyProtection="1"/>
    <xf numFmtId="0" fontId="11" fillId="7" borderId="0" xfId="0" applyFont="1" applyFill="1" applyProtection="1"/>
    <xf numFmtId="0" fontId="11" fillId="4" borderId="0" xfId="0" applyFont="1" applyFill="1" applyProtection="1"/>
    <xf numFmtId="0" fontId="11" fillId="0" borderId="0" xfId="0" applyFont="1" applyProtection="1"/>
    <xf numFmtId="0" fontId="11" fillId="3" borderId="8" xfId="0" applyFont="1" applyFill="1" applyBorder="1" applyAlignment="1" applyProtection="1">
      <alignment horizontal="left"/>
    </xf>
    <xf numFmtId="0" fontId="11" fillId="7" borderId="0" xfId="0" applyFont="1" applyFill="1" applyBorder="1" applyProtection="1"/>
    <xf numFmtId="0" fontId="11" fillId="4" borderId="0" xfId="0" applyFont="1" applyFill="1" applyBorder="1" applyProtection="1"/>
    <xf numFmtId="0" fontId="11" fillId="0" borderId="0" xfId="0" applyFont="1" applyBorder="1" applyProtection="1"/>
    <xf numFmtId="0" fontId="11" fillId="3" borderId="3" xfId="0" applyFont="1" applyFill="1" applyBorder="1" applyAlignment="1" applyProtection="1">
      <alignment horizontal="center"/>
    </xf>
    <xf numFmtId="0" fontId="40" fillId="4" borderId="0" xfId="0" applyFont="1" applyFill="1" applyBorder="1"/>
    <xf numFmtId="0" fontId="29" fillId="0" borderId="0" xfId="0" applyFont="1" applyBorder="1" applyAlignment="1">
      <alignment horizontal="center"/>
    </xf>
    <xf numFmtId="0" fontId="39" fillId="0" borderId="0" xfId="0" applyFont="1" applyBorder="1" applyAlignment="1"/>
    <xf numFmtId="0" fontId="30" fillId="0" borderId="0" xfId="0" quotePrefix="1" applyFont="1" applyBorder="1"/>
    <xf numFmtId="0" fontId="49" fillId="0" borderId="0" xfId="0" applyNumberFormat="1" applyFont="1" applyFill="1" applyBorder="1" applyAlignment="1" applyProtection="1"/>
    <xf numFmtId="0" fontId="0" fillId="9" borderId="0" xfId="0" quotePrefix="1" applyFill="1"/>
    <xf numFmtId="0" fontId="54" fillId="0" borderId="27" xfId="0" applyFont="1" applyBorder="1"/>
    <xf numFmtId="0" fontId="54" fillId="0" borderId="0" xfId="0" applyFont="1" applyBorder="1"/>
    <xf numFmtId="0" fontId="54" fillId="0" borderId="28" xfId="0" applyFont="1" applyBorder="1"/>
    <xf numFmtId="0" fontId="0" fillId="0" borderId="27" xfId="0" applyBorder="1"/>
    <xf numFmtId="0" fontId="0" fillId="0" borderId="28" xfId="0" applyBorder="1"/>
    <xf numFmtId="166" fontId="16" fillId="0" borderId="0" xfId="0" applyNumberFormat="1" applyFont="1" applyBorder="1" applyAlignment="1"/>
    <xf numFmtId="166" fontId="16" fillId="0" borderId="0" xfId="0" applyNumberFormat="1" applyFont="1" applyBorder="1" applyAlignment="1">
      <alignment horizontal="center" vertical="center"/>
    </xf>
    <xf numFmtId="0" fontId="11" fillId="2" borderId="11" xfId="0" applyFont="1" applyFill="1" applyBorder="1" applyAlignment="1" applyProtection="1">
      <alignment horizontal="center"/>
    </xf>
    <xf numFmtId="166" fontId="11" fillId="2" borderId="1" xfId="0" applyNumberFormat="1" applyFont="1" applyFill="1" applyBorder="1" applyAlignment="1" applyProtection="1">
      <alignment horizontal="center"/>
    </xf>
    <xf numFmtId="0" fontId="11" fillId="2" borderId="1" xfId="0" applyFont="1" applyFill="1" applyBorder="1" applyAlignment="1" applyProtection="1">
      <alignment horizontal="center"/>
    </xf>
    <xf numFmtId="0" fontId="11" fillId="3" borderId="0" xfId="0" applyFont="1" applyFill="1" applyAlignment="1" applyProtection="1">
      <alignment vertical="top"/>
    </xf>
    <xf numFmtId="0" fontId="6" fillId="0" borderId="0" xfId="0" applyFont="1"/>
    <xf numFmtId="0" fontId="0" fillId="0" borderId="0" xfId="0" applyAlignment="1">
      <alignment vertical="center"/>
    </xf>
    <xf numFmtId="0" fontId="6" fillId="0" borderId="0" xfId="0" applyFont="1" applyAlignment="1">
      <alignment vertical="center"/>
    </xf>
    <xf numFmtId="0" fontId="6" fillId="0" borderId="3" xfId="0" applyFont="1" applyBorder="1"/>
    <xf numFmtId="0" fontId="6" fillId="0" borderId="3" xfId="0" applyFont="1" applyBorder="1" applyAlignment="1">
      <alignment vertical="center"/>
    </xf>
    <xf numFmtId="0" fontId="1" fillId="0" borderId="0" xfId="0" applyFont="1" applyBorder="1" applyAlignment="1">
      <alignment horizontal="right"/>
    </xf>
    <xf numFmtId="0" fontId="57" fillId="0" borderId="0" xfId="0" applyFont="1"/>
    <xf numFmtId="0" fontId="57" fillId="0" borderId="0" xfId="0" applyFont="1" applyAlignment="1">
      <alignment vertical="center"/>
    </xf>
    <xf numFmtId="165" fontId="16" fillId="0" borderId="0" xfId="0" applyNumberFormat="1" applyFont="1" applyBorder="1" applyAlignment="1"/>
    <xf numFmtId="0" fontId="9" fillId="0" borderId="0" xfId="0" applyFont="1" applyAlignment="1">
      <alignment vertical="center"/>
    </xf>
    <xf numFmtId="14" fontId="16" fillId="0" borderId="19" xfId="0" applyNumberFormat="1" applyFont="1" applyBorder="1" applyAlignment="1"/>
    <xf numFmtId="166" fontId="16" fillId="0" borderId="0" xfId="0" applyNumberFormat="1" applyFont="1" applyBorder="1" applyAlignment="1">
      <alignment vertical="center"/>
    </xf>
    <xf numFmtId="0" fontId="0" fillId="0" borderId="19" xfId="0" applyBorder="1" applyAlignment="1">
      <alignment vertical="center"/>
    </xf>
    <xf numFmtId="0" fontId="0" fillId="0" borderId="2" xfId="0" applyBorder="1"/>
    <xf numFmtId="0" fontId="0" fillId="0" borderId="42" xfId="0" applyBorder="1"/>
    <xf numFmtId="0" fontId="6" fillId="0" borderId="43" xfId="0" applyFont="1" applyBorder="1" applyAlignment="1">
      <alignment vertical="center"/>
    </xf>
    <xf numFmtId="0" fontId="0" fillId="0" borderId="4" xfId="0" applyBorder="1"/>
    <xf numFmtId="0" fontId="0" fillId="0" borderId="5" xfId="0" applyBorder="1"/>
    <xf numFmtId="0" fontId="0" fillId="0" borderId="6" xfId="0" applyBorder="1"/>
    <xf numFmtId="0" fontId="6" fillId="0" borderId="5" xfId="0" applyFont="1" applyBorder="1" applyAlignment="1">
      <alignment vertical="center"/>
    </xf>
    <xf numFmtId="0" fontId="6" fillId="0" borderId="6" xfId="0" applyFont="1" applyBorder="1" applyAlignment="1">
      <alignment vertical="center"/>
    </xf>
    <xf numFmtId="0" fontId="57" fillId="0" borderId="0" xfId="0" applyFont="1" applyBorder="1" applyAlignment="1">
      <alignment vertical="center"/>
    </xf>
    <xf numFmtId="0" fontId="6" fillId="0" borderId="7" xfId="0" applyFont="1" applyBorder="1" applyAlignment="1">
      <alignment vertical="center"/>
    </xf>
    <xf numFmtId="0" fontId="1" fillId="0" borderId="8" xfId="0" applyFont="1" applyBorder="1"/>
    <xf numFmtId="0" fontId="6" fillId="0" borderId="8" xfId="0" applyFont="1" applyBorder="1" applyAlignment="1">
      <alignment vertical="center"/>
    </xf>
    <xf numFmtId="0" fontId="57" fillId="0" borderId="8" xfId="0" applyFont="1" applyBorder="1"/>
    <xf numFmtId="0" fontId="6" fillId="0" borderId="9" xfId="0" applyFont="1" applyBorder="1" applyAlignment="1">
      <alignment vertical="center"/>
    </xf>
    <xf numFmtId="0" fontId="6" fillId="0" borderId="2" xfId="0" applyFont="1" applyBorder="1" applyAlignment="1">
      <alignment vertical="center"/>
    </xf>
    <xf numFmtId="0" fontId="57" fillId="0" borderId="3" xfId="0" applyFont="1" applyBorder="1"/>
    <xf numFmtId="0" fontId="6" fillId="0" borderId="4" xfId="0" applyFont="1" applyBorder="1" applyAlignment="1">
      <alignment vertical="center"/>
    </xf>
    <xf numFmtId="0" fontId="57" fillId="0" borderId="0" xfId="0" applyFont="1" applyBorder="1"/>
    <xf numFmtId="0" fontId="1" fillId="0" borderId="45" xfId="0" applyFont="1" applyBorder="1" applyAlignment="1">
      <alignment horizontal="left" vertical="center" indent="15"/>
    </xf>
    <xf numFmtId="0" fontId="1" fillId="0" borderId="0" xfId="0" applyFont="1" applyBorder="1" applyAlignment="1"/>
    <xf numFmtId="0" fontId="0" fillId="0" borderId="0" xfId="0" applyBorder="1" applyAlignment="1"/>
    <xf numFmtId="0" fontId="6" fillId="0" borderId="0" xfId="0" applyFont="1" applyBorder="1" applyAlignment="1"/>
    <xf numFmtId="0" fontId="57" fillId="0" borderId="0" xfId="0" applyFont="1" applyBorder="1" applyAlignment="1"/>
    <xf numFmtId="0" fontId="0" fillId="0" borderId="46" xfId="0" applyBorder="1"/>
    <xf numFmtId="0" fontId="6" fillId="0" borderId="3" xfId="0" applyFont="1" applyBorder="1" applyAlignment="1"/>
    <xf numFmtId="0" fontId="0" fillId="0" borderId="3" xfId="0" applyBorder="1" applyAlignment="1">
      <alignment vertical="center"/>
    </xf>
    <xf numFmtId="0" fontId="6" fillId="0" borderId="0" xfId="0" applyFont="1" applyAlignment="1"/>
    <xf numFmtId="0" fontId="6" fillId="0" borderId="46" xfId="0" applyFont="1" applyBorder="1" applyAlignment="1"/>
    <xf numFmtId="0" fontId="0" fillId="0" borderId="46" xfId="0" applyBorder="1" applyAlignment="1"/>
    <xf numFmtId="0" fontId="1" fillId="0" borderId="18" xfId="0" applyFont="1" applyBorder="1" applyAlignment="1">
      <alignment vertical="center"/>
    </xf>
    <xf numFmtId="0" fontId="1" fillId="0" borderId="8" xfId="0" applyFont="1" applyBorder="1" applyAlignment="1">
      <alignment vertical="center"/>
    </xf>
    <xf numFmtId="0" fontId="0" fillId="0" borderId="8" xfId="0" applyBorder="1" applyAlignment="1">
      <alignment vertical="center"/>
    </xf>
    <xf numFmtId="0" fontId="57" fillId="0" borderId="8" xfId="0" applyFont="1" applyBorder="1" applyAlignment="1">
      <alignment vertical="center"/>
    </xf>
    <xf numFmtId="0" fontId="4" fillId="0" borderId="0" xfId="0" applyFont="1" applyAlignment="1">
      <alignment vertical="center"/>
    </xf>
    <xf numFmtId="0" fontId="29" fillId="0" borderId="0" xfId="0" applyFont="1" applyBorder="1" applyAlignment="1">
      <alignment horizontal="center"/>
    </xf>
    <xf numFmtId="0" fontId="6" fillId="0" borderId="3" xfId="0" applyFont="1" applyBorder="1" applyAlignment="1">
      <alignment vertical="center" wrapText="1"/>
    </xf>
    <xf numFmtId="0" fontId="5" fillId="0" borderId="3" xfId="0" applyFont="1" applyBorder="1" applyAlignment="1">
      <alignment vertical="center"/>
    </xf>
    <xf numFmtId="0" fontId="6" fillId="0" borderId="42" xfId="0" applyFont="1" applyBorder="1" applyAlignment="1">
      <alignment vertical="justify"/>
    </xf>
    <xf numFmtId="0" fontId="0" fillId="0" borderId="47" xfId="0" applyBorder="1"/>
    <xf numFmtId="0" fontId="6" fillId="0" borderId="3" xfId="0" applyFont="1" applyBorder="1" applyAlignment="1">
      <alignment horizontal="right" vertical="center"/>
    </xf>
    <xf numFmtId="166" fontId="16" fillId="0" borderId="3" xfId="0" applyNumberFormat="1" applyFont="1" applyBorder="1" applyAlignment="1">
      <alignment horizontal="center" vertical="center"/>
    </xf>
    <xf numFmtId="0" fontId="0" fillId="0" borderId="5" xfId="0" applyBorder="1" applyAlignment="1">
      <alignment vertical="center"/>
    </xf>
    <xf numFmtId="0" fontId="50" fillId="0" borderId="0" xfId="0" applyFont="1" applyAlignment="1"/>
    <xf numFmtId="0" fontId="24" fillId="0" borderId="0" xfId="0" applyFont="1" applyBorder="1"/>
    <xf numFmtId="0" fontId="0" fillId="0" borderId="9" xfId="0" applyBorder="1"/>
    <xf numFmtId="0" fontId="1" fillId="0" borderId="2" xfId="0" applyFont="1" applyBorder="1" applyAlignment="1">
      <alignment vertical="top"/>
    </xf>
    <xf numFmtId="0" fontId="1" fillId="0" borderId="0" xfId="0" applyFont="1" applyBorder="1" applyAlignment="1">
      <alignment horizontal="left"/>
    </xf>
    <xf numFmtId="0" fontId="11" fillId="4" borderId="0" xfId="0" quotePrefix="1" applyFont="1" applyFill="1" applyProtection="1"/>
    <xf numFmtId="0" fontId="60" fillId="0" borderId="8" xfId="0" applyFont="1" applyBorder="1"/>
    <xf numFmtId="0" fontId="11" fillId="5" borderId="1" xfId="0" applyFont="1" applyFill="1" applyBorder="1" applyAlignment="1" applyProtection="1">
      <alignment horizontal="center"/>
      <protection locked="0"/>
    </xf>
    <xf numFmtId="0" fontId="15" fillId="8" borderId="13" xfId="0" applyFont="1" applyFill="1" applyBorder="1"/>
    <xf numFmtId="14" fontId="39" fillId="0" borderId="0" xfId="0" applyNumberFormat="1" applyFont="1" applyBorder="1" applyAlignment="1">
      <alignment horizontal="left" vertical="center"/>
    </xf>
    <xf numFmtId="0" fontId="33" fillId="0" borderId="0" xfId="0" applyFont="1" applyBorder="1"/>
    <xf numFmtId="0" fontId="35" fillId="0" borderId="0" xfId="0" applyFont="1" applyBorder="1"/>
    <xf numFmtId="0" fontId="39" fillId="0" borderId="0" xfId="0" applyFont="1" applyBorder="1"/>
    <xf numFmtId="14" fontId="39" fillId="0" borderId="0" xfId="0" applyNumberFormat="1" applyFont="1" applyBorder="1" applyAlignment="1">
      <alignment vertical="center"/>
    </xf>
    <xf numFmtId="0" fontId="39" fillId="0" borderId="0" xfId="0" applyFont="1" applyBorder="1" applyAlignment="1">
      <alignment vertical="center"/>
    </xf>
    <xf numFmtId="49" fontId="39" fillId="0" borderId="0" xfId="0" applyNumberFormat="1" applyFont="1" applyBorder="1" applyAlignment="1">
      <alignment vertical="center"/>
    </xf>
    <xf numFmtId="0" fontId="39" fillId="0" borderId="0" xfId="0" applyFont="1" applyBorder="1" applyAlignment="1">
      <alignment horizontal="left"/>
    </xf>
    <xf numFmtId="14" fontId="39" fillId="0" borderId="0" xfId="0" applyNumberFormat="1" applyFont="1" applyBorder="1" applyAlignment="1">
      <alignment horizontal="center"/>
    </xf>
    <xf numFmtId="0" fontId="39" fillId="0" borderId="0" xfId="0" applyFont="1" applyBorder="1" applyAlignment="1">
      <alignment horizontal="center"/>
    </xf>
    <xf numFmtId="14" fontId="39" fillId="0" borderId="0" xfId="0" applyNumberFormat="1" applyFont="1" applyBorder="1" applyAlignment="1">
      <alignment horizontal="left"/>
    </xf>
    <xf numFmtId="0" fontId="27" fillId="0" borderId="0" xfId="0" applyFont="1" applyAlignment="1"/>
    <xf numFmtId="0" fontId="29" fillId="0" borderId="0" xfId="0" applyFont="1" applyAlignment="1"/>
    <xf numFmtId="0" fontId="29" fillId="0" borderId="0" xfId="0" applyFont="1" applyBorder="1" applyAlignment="1"/>
    <xf numFmtId="166" fontId="11" fillId="2" borderId="1" xfId="0" applyNumberFormat="1" applyFont="1" applyFill="1" applyBorder="1" applyAlignment="1" applyProtection="1">
      <alignment horizontal="center"/>
      <protection locked="0"/>
    </xf>
    <xf numFmtId="0" fontId="29" fillId="0" borderId="0" xfId="0" applyFont="1" applyAlignment="1">
      <alignment horizontal="center"/>
    </xf>
    <xf numFmtId="0" fontId="29" fillId="0" borderId="0" xfId="0" applyFont="1" applyBorder="1" applyAlignment="1">
      <alignment horizontal="center"/>
    </xf>
    <xf numFmtId="0" fontId="30" fillId="0" borderId="0" xfId="0" applyFont="1" applyAlignment="1">
      <alignment horizontal="center"/>
    </xf>
    <xf numFmtId="0" fontId="0" fillId="0" borderId="0" xfId="0" applyAlignment="1">
      <alignment horizontal="center"/>
    </xf>
    <xf numFmtId="0" fontId="0" fillId="0" borderId="0" xfId="0" applyAlignment="1">
      <alignment horizontal="center" vertical="center"/>
    </xf>
    <xf numFmtId="0" fontId="0" fillId="0" borderId="0" xfId="0" applyNumberFormat="1" applyAlignment="1">
      <alignment horizontal="center" vertical="center"/>
    </xf>
    <xf numFmtId="0" fontId="0" fillId="9" borderId="0" xfId="0" applyFill="1" applyAlignment="1">
      <alignment horizontal="center" vertical="center"/>
    </xf>
    <xf numFmtId="0" fontId="0" fillId="9" borderId="0" xfId="0" applyNumberFormat="1" applyFill="1" applyAlignment="1">
      <alignment horizontal="center" vertical="center"/>
    </xf>
    <xf numFmtId="166" fontId="16" fillId="0" borderId="0" xfId="0" quotePrefix="1" applyNumberFormat="1" applyFont="1" applyBorder="1" applyAlignment="1">
      <alignment vertical="center"/>
    </xf>
    <xf numFmtId="0" fontId="11" fillId="8" borderId="5" xfId="0" applyFont="1" applyFill="1" applyBorder="1"/>
    <xf numFmtId="0" fontId="11" fillId="8" borderId="0" xfId="0" applyFont="1" applyFill="1" applyBorder="1"/>
    <xf numFmtId="0" fontId="11" fillId="8" borderId="6" xfId="0" applyFont="1" applyFill="1" applyBorder="1"/>
    <xf numFmtId="0" fontId="30" fillId="0" borderId="0" xfId="0" applyNumberFormat="1" applyFont="1" applyBorder="1"/>
    <xf numFmtId="0" fontId="17" fillId="4" borderId="0" xfId="0" applyFont="1" applyFill="1" applyBorder="1"/>
    <xf numFmtId="0" fontId="17" fillId="4" borderId="0" xfId="0" applyFont="1" applyFill="1"/>
    <xf numFmtId="0" fontId="13" fillId="3" borderId="0" xfId="0" applyFont="1" applyFill="1" applyProtection="1"/>
    <xf numFmtId="0" fontId="13" fillId="3" borderId="0" xfId="0" applyFont="1" applyFill="1" applyBorder="1" applyProtection="1"/>
    <xf numFmtId="0" fontId="63" fillId="0" borderId="0" xfId="0" applyFont="1"/>
    <xf numFmtId="0" fontId="0" fillId="0" borderId="24" xfId="0" applyBorder="1"/>
    <xf numFmtId="0" fontId="0" fillId="0" borderId="25" xfId="0" applyBorder="1"/>
    <xf numFmtId="0" fontId="0" fillId="0" borderId="26" xfId="0" applyBorder="1"/>
    <xf numFmtId="0" fontId="0" fillId="0" borderId="27" xfId="0" applyBorder="1" applyAlignment="1">
      <alignment horizontal="center"/>
    </xf>
    <xf numFmtId="0" fontId="0" fillId="0" borderId="0" xfId="0" applyBorder="1" applyAlignment="1">
      <alignment horizontal="center"/>
    </xf>
    <xf numFmtId="0" fontId="0" fillId="0" borderId="28" xfId="0" applyBorder="1" applyAlignment="1">
      <alignment horizontal="center"/>
    </xf>
    <xf numFmtId="14" fontId="67" fillId="0" borderId="0" xfId="0" applyNumberFormat="1" applyFont="1" applyBorder="1" applyAlignment="1"/>
    <xf numFmtId="170" fontId="67" fillId="0" borderId="5" xfId="0" applyNumberFormat="1" applyFont="1" applyBorder="1" applyAlignment="1"/>
    <xf numFmtId="170" fontId="67" fillId="0" borderId="0" xfId="0" applyNumberFormat="1" applyFont="1" applyBorder="1" applyAlignment="1"/>
    <xf numFmtId="0" fontId="0" fillId="0" borderId="27" xfId="0" applyBorder="1" applyAlignment="1"/>
    <xf numFmtId="0" fontId="0" fillId="0" borderId="0" xfId="0" applyBorder="1" applyAlignment="1">
      <alignment horizontal="right"/>
    </xf>
    <xf numFmtId="0" fontId="68" fillId="0" borderId="0" xfId="0" applyFont="1" applyBorder="1" applyAlignment="1" applyProtection="1">
      <alignment vertical="center"/>
    </xf>
    <xf numFmtId="0" fontId="0" fillId="0" borderId="0" xfId="0" applyBorder="1" applyAlignment="1" applyProtection="1"/>
    <xf numFmtId="0" fontId="0" fillId="0" borderId="28" xfId="0" applyBorder="1" applyAlignment="1"/>
    <xf numFmtId="0" fontId="0" fillId="0" borderId="0" xfId="0" applyBorder="1" applyAlignment="1" applyProtection="1">
      <alignment horizontal="right"/>
    </xf>
    <xf numFmtId="0" fontId="68" fillId="0" borderId="0" xfId="0" applyFont="1" applyBorder="1" applyAlignment="1" applyProtection="1">
      <alignment horizontal="left" vertical="center"/>
    </xf>
    <xf numFmtId="0" fontId="0" fillId="0" borderId="28" xfId="0" applyBorder="1" applyAlignment="1" applyProtection="1"/>
    <xf numFmtId="0" fontId="0" fillId="0" borderId="0" xfId="0" applyBorder="1" applyProtection="1"/>
    <xf numFmtId="0" fontId="0" fillId="0" borderId="28" xfId="0" applyBorder="1" applyProtection="1"/>
    <xf numFmtId="0" fontId="0" fillId="0" borderId="0" xfId="0" applyProtection="1"/>
    <xf numFmtId="0" fontId="0" fillId="0" borderId="39" xfId="0" applyBorder="1"/>
    <xf numFmtId="0" fontId="0" fillId="0" borderId="40" xfId="0" applyBorder="1" applyProtection="1"/>
    <xf numFmtId="0" fontId="0" fillId="0" borderId="41" xfId="0" applyBorder="1" applyProtection="1"/>
    <xf numFmtId="49" fontId="68" fillId="0" borderId="0" xfId="0" quotePrefix="1" applyNumberFormat="1" applyFont="1" applyBorder="1" applyProtection="1"/>
    <xf numFmtId="0" fontId="69" fillId="0" borderId="3" xfId="0" applyFont="1" applyBorder="1" applyAlignment="1">
      <alignment vertical="top"/>
    </xf>
    <xf numFmtId="0" fontId="59" fillId="0" borderId="0" xfId="0" applyFont="1" applyBorder="1" applyAlignment="1">
      <alignment horizontal="right"/>
    </xf>
    <xf numFmtId="0" fontId="59" fillId="0" borderId="0" xfId="0" applyFont="1" applyFill="1" applyBorder="1" applyAlignment="1">
      <alignment horizontal="right"/>
    </xf>
    <xf numFmtId="49" fontId="71" fillId="0" borderId="0" xfId="0" applyNumberFormat="1" applyFont="1" applyBorder="1" applyProtection="1">
      <protection locked="0"/>
    </xf>
    <xf numFmtId="0" fontId="71" fillId="0" borderId="0" xfId="0" applyNumberFormat="1" applyFont="1" applyBorder="1"/>
    <xf numFmtId="0" fontId="71" fillId="0" borderId="0" xfId="0" applyNumberFormat="1" applyFont="1"/>
    <xf numFmtId="0" fontId="0" fillId="0" borderId="0" xfId="0"/>
    <xf numFmtId="167" fontId="0" fillId="0" borderId="0" xfId="0" applyNumberFormat="1" applyFont="1" applyFill="1" applyBorder="1" applyAlignment="1" applyProtection="1"/>
    <xf numFmtId="49" fontId="0" fillId="0" borderId="0" xfId="0" applyNumberFormat="1" applyFont="1" applyFill="1" applyBorder="1" applyAlignment="1" applyProtection="1"/>
    <xf numFmtId="168" fontId="0" fillId="0" borderId="0" xfId="0" applyNumberFormat="1" applyFont="1" applyFill="1" applyBorder="1" applyAlignment="1" applyProtection="1"/>
    <xf numFmtId="14" fontId="16" fillId="0" borderId="0" xfId="0" applyNumberFormat="1" applyFont="1" applyBorder="1" applyAlignment="1">
      <alignment vertical="center"/>
    </xf>
    <xf numFmtId="0" fontId="2" fillId="0" borderId="0" xfId="0" applyFont="1"/>
    <xf numFmtId="164" fontId="16" fillId="0" borderId="0" xfId="0" applyNumberFormat="1" applyFont="1" applyBorder="1" applyAlignment="1">
      <alignment vertical="center"/>
    </xf>
    <xf numFmtId="0" fontId="0" fillId="0" borderId="7" xfId="0" applyBorder="1"/>
    <xf numFmtId="166" fontId="16" fillId="0" borderId="5" xfId="0" applyNumberFormat="1" applyFont="1" applyBorder="1" applyAlignment="1">
      <alignment vertical="center"/>
    </xf>
    <xf numFmtId="169" fontId="16" fillId="0" borderId="0" xfId="0" applyNumberFormat="1" applyFont="1" applyBorder="1" applyAlignment="1"/>
    <xf numFmtId="0" fontId="10" fillId="0" borderId="0" xfId="0" applyFont="1"/>
    <xf numFmtId="0" fontId="3" fillId="0" borderId="3" xfId="0" applyFont="1" applyBorder="1" applyAlignment="1">
      <alignment vertical="center"/>
    </xf>
    <xf numFmtId="0" fontId="9" fillId="0" borderId="3" xfId="0" applyFont="1" applyBorder="1" applyAlignment="1">
      <alignment vertical="center"/>
    </xf>
    <xf numFmtId="0" fontId="9" fillId="0" borderId="2" xfId="0" applyFont="1" applyBorder="1"/>
    <xf numFmtId="0" fontId="10" fillId="0" borderId="8" xfId="0" applyFont="1" applyBorder="1" applyAlignment="1"/>
    <xf numFmtId="0" fontId="0" fillId="0" borderId="8" xfId="0" applyBorder="1" applyAlignment="1"/>
    <xf numFmtId="0" fontId="1" fillId="0" borderId="0" xfId="0" applyFont="1" applyBorder="1" applyAlignment="1">
      <alignment horizontal="right" vertical="center"/>
    </xf>
    <xf numFmtId="0" fontId="6" fillId="0" borderId="8" xfId="0" applyFont="1" applyBorder="1"/>
    <xf numFmtId="0" fontId="2" fillId="0" borderId="8" xfId="0" applyFont="1" applyBorder="1"/>
    <xf numFmtId="0" fontId="1" fillId="0" borderId="0" xfId="0" applyFont="1" applyBorder="1" applyAlignment="1">
      <alignment horizontal="left" vertical="center" indent="15"/>
    </xf>
    <xf numFmtId="0" fontId="9" fillId="0" borderId="2" xfId="0" applyFont="1" applyBorder="1" applyAlignment="1">
      <alignment vertical="center"/>
    </xf>
    <xf numFmtId="0" fontId="2" fillId="0" borderId="3" xfId="0" applyFont="1" applyBorder="1" applyAlignment="1">
      <alignment horizontal="right"/>
    </xf>
    <xf numFmtId="0" fontId="2" fillId="0" borderId="0" xfId="0" applyFont="1" applyBorder="1" applyAlignment="1">
      <alignment horizontal="right"/>
    </xf>
    <xf numFmtId="0" fontId="6" fillId="0" borderId="4" xfId="0" applyFont="1" applyBorder="1" applyAlignment="1">
      <alignment vertical="justify"/>
    </xf>
    <xf numFmtId="14" fontId="16" fillId="0" borderId="6" xfId="0" applyNumberFormat="1" applyFont="1" applyBorder="1" applyAlignment="1"/>
    <xf numFmtId="0" fontId="64" fillId="0" borderId="0" xfId="0" applyFont="1" applyAlignment="1">
      <alignment horizontal="center"/>
    </xf>
    <xf numFmtId="0" fontId="87" fillId="0" borderId="0" xfId="0" applyFont="1"/>
    <xf numFmtId="0" fontId="60" fillId="0" borderId="5" xfId="0" applyFont="1" applyBorder="1" applyAlignment="1">
      <alignment vertical="center"/>
    </xf>
    <xf numFmtId="0" fontId="60" fillId="0" borderId="8" xfId="0" applyFont="1" applyBorder="1" applyAlignment="1">
      <alignment vertical="center"/>
    </xf>
    <xf numFmtId="172" fontId="0" fillId="0" borderId="0" xfId="0" applyNumberFormat="1" applyFont="1" applyFill="1" applyBorder="1" applyAlignment="1" applyProtection="1"/>
    <xf numFmtId="173" fontId="0" fillId="0" borderId="0" xfId="0" applyNumberFormat="1" applyFont="1" applyFill="1" applyBorder="1" applyAlignment="1" applyProtection="1">
      <alignment horizontal="right"/>
    </xf>
    <xf numFmtId="174" fontId="0" fillId="0" borderId="0" xfId="0" applyNumberFormat="1" applyFont="1" applyFill="1" applyBorder="1" applyAlignment="1" applyProtection="1">
      <alignment horizontal="right"/>
    </xf>
    <xf numFmtId="0" fontId="11" fillId="8" borderId="3" xfId="0" applyFont="1" applyFill="1" applyBorder="1"/>
    <xf numFmtId="0" fontId="11" fillId="8" borderId="4" xfId="0" applyFont="1" applyFill="1" applyBorder="1"/>
    <xf numFmtId="0" fontId="11" fillId="3" borderId="0" xfId="0" applyNumberFormat="1" applyFont="1" applyFill="1" applyProtection="1"/>
    <xf numFmtId="0" fontId="0" fillId="0" borderId="0" xfId="0" applyAlignment="1">
      <alignment horizontal="left"/>
    </xf>
    <xf numFmtId="49" fontId="11" fillId="2" borderId="13" xfId="0" applyNumberFormat="1" applyFont="1" applyFill="1" applyBorder="1" applyAlignment="1" applyProtection="1">
      <alignment horizontal="left"/>
    </xf>
    <xf numFmtId="0" fontId="11" fillId="2" borderId="10" xfId="0" applyNumberFormat="1" applyFont="1" applyFill="1" applyBorder="1" applyAlignment="1" applyProtection="1">
      <alignment horizontal="left"/>
    </xf>
    <xf numFmtId="0" fontId="11" fillId="2" borderId="12" xfId="0" applyNumberFormat="1" applyFont="1" applyFill="1" applyBorder="1" applyAlignment="1" applyProtection="1">
      <alignment horizontal="left"/>
    </xf>
    <xf numFmtId="0" fontId="11" fillId="2" borderId="10" xfId="0" applyFont="1" applyFill="1" applyBorder="1" applyAlignment="1" applyProtection="1">
      <alignment horizontal="left"/>
    </xf>
    <xf numFmtId="0" fontId="11" fillId="2" borderId="12" xfId="0" applyFont="1" applyFill="1" applyBorder="1" applyAlignment="1" applyProtection="1">
      <alignment horizontal="left"/>
    </xf>
    <xf numFmtId="164" fontId="11" fillId="2" borderId="7" xfId="0" applyNumberFormat="1" applyFont="1" applyFill="1" applyBorder="1" applyAlignment="1" applyProtection="1">
      <alignment horizontal="left"/>
    </xf>
    <xf numFmtId="164" fontId="11" fillId="2" borderId="8" xfId="0" applyNumberFormat="1" applyFont="1" applyFill="1" applyBorder="1" applyAlignment="1" applyProtection="1">
      <alignment horizontal="left"/>
    </xf>
    <xf numFmtId="164" fontId="11" fillId="2" borderId="9" xfId="0" applyNumberFormat="1" applyFont="1" applyFill="1" applyBorder="1" applyAlignment="1" applyProtection="1">
      <alignment horizontal="left"/>
    </xf>
    <xf numFmtId="165" fontId="11" fillId="2" borderId="13" xfId="0" applyNumberFormat="1" applyFont="1" applyFill="1" applyBorder="1" applyAlignment="1" applyProtection="1">
      <alignment horizontal="left"/>
    </xf>
    <xf numFmtId="165" fontId="11" fillId="2" borderId="12" xfId="0" applyNumberFormat="1" applyFont="1" applyFill="1" applyBorder="1" applyAlignment="1" applyProtection="1">
      <alignment horizontal="left"/>
    </xf>
    <xf numFmtId="14" fontId="11" fillId="2" borderId="13" xfId="0" applyNumberFormat="1" applyFont="1" applyFill="1" applyBorder="1" applyAlignment="1" applyProtection="1">
      <alignment horizontal="left"/>
    </xf>
    <xf numFmtId="14" fontId="11" fillId="2" borderId="12" xfId="0" applyNumberFormat="1" applyFont="1" applyFill="1" applyBorder="1" applyAlignment="1" applyProtection="1">
      <alignment horizontal="left"/>
    </xf>
    <xf numFmtId="0" fontId="15" fillId="3" borderId="5" xfId="0" quotePrefix="1" applyFont="1" applyFill="1" applyBorder="1" applyAlignment="1" applyProtection="1">
      <alignment horizontal="justify"/>
    </xf>
    <xf numFmtId="0" fontId="15" fillId="3" borderId="0" xfId="0" applyFont="1" applyFill="1" applyBorder="1" applyAlignment="1" applyProtection="1">
      <alignment horizontal="justify"/>
    </xf>
    <xf numFmtId="14" fontId="11" fillId="2" borderId="10" xfId="0" applyNumberFormat="1" applyFont="1" applyFill="1" applyBorder="1" applyAlignment="1" applyProtection="1">
      <alignment horizontal="left"/>
    </xf>
    <xf numFmtId="0" fontId="11" fillId="3" borderId="7" xfId="0" applyFont="1" applyFill="1" applyBorder="1" applyAlignment="1" applyProtection="1">
      <alignment horizontal="center"/>
    </xf>
    <xf numFmtId="0" fontId="11" fillId="3" borderId="9" xfId="0" applyFont="1" applyFill="1" applyBorder="1" applyAlignment="1" applyProtection="1">
      <alignment horizontal="center"/>
    </xf>
    <xf numFmtId="0" fontId="41" fillId="6" borderId="0" xfId="0" applyFont="1" applyFill="1" applyAlignment="1">
      <alignment horizontal="center"/>
    </xf>
    <xf numFmtId="0" fontId="42" fillId="6" borderId="0" xfId="0" applyFont="1" applyFill="1" applyAlignment="1">
      <alignment horizontal="center"/>
    </xf>
    <xf numFmtId="0" fontId="11" fillId="2" borderId="13" xfId="0" quotePrefix="1" applyNumberFormat="1" applyFont="1" applyFill="1" applyBorder="1" applyAlignment="1" applyProtection="1">
      <alignment horizontal="left"/>
    </xf>
    <xf numFmtId="0" fontId="11" fillId="2" borderId="10" xfId="0" quotePrefix="1" applyNumberFormat="1" applyFont="1" applyFill="1" applyBorder="1" applyAlignment="1" applyProtection="1">
      <alignment horizontal="left"/>
    </xf>
    <xf numFmtId="0" fontId="11" fillId="2" borderId="12" xfId="0" quotePrefix="1" applyNumberFormat="1" applyFont="1" applyFill="1" applyBorder="1" applyAlignment="1" applyProtection="1">
      <alignment horizontal="left"/>
    </xf>
    <xf numFmtId="14" fontId="11" fillId="2" borderId="2" xfId="0" applyNumberFormat="1" applyFont="1" applyFill="1" applyBorder="1" applyAlignment="1" applyProtection="1">
      <alignment horizontal="left"/>
    </xf>
    <xf numFmtId="14" fontId="11" fillId="2" borderId="4" xfId="0" applyNumberFormat="1" applyFont="1" applyFill="1" applyBorder="1" applyAlignment="1" applyProtection="1">
      <alignment horizontal="left"/>
    </xf>
    <xf numFmtId="0" fontId="15" fillId="3" borderId="2" xfId="0" quotePrefix="1" applyFont="1" applyFill="1" applyBorder="1" applyAlignment="1">
      <alignment horizontal="justify"/>
    </xf>
    <xf numFmtId="0" fontId="15" fillId="3" borderId="3" xfId="0" applyFont="1" applyFill="1" applyBorder="1" applyAlignment="1">
      <alignment horizontal="justify"/>
    </xf>
    <xf numFmtId="0" fontId="11" fillId="2" borderId="13" xfId="0" applyFont="1" applyFill="1" applyBorder="1" applyAlignment="1" applyProtection="1">
      <alignment horizontal="left"/>
    </xf>
    <xf numFmtId="0" fontId="62" fillId="3" borderId="0" xfId="0" applyFont="1" applyFill="1" applyBorder="1" applyAlignment="1">
      <alignment horizontal="center" vertical="center"/>
    </xf>
    <xf numFmtId="166" fontId="16" fillId="0" borderId="21" xfId="0" applyNumberFormat="1" applyFont="1" applyBorder="1" applyAlignment="1">
      <alignment horizontal="center" vertical="center"/>
    </xf>
    <xf numFmtId="166" fontId="16" fillId="0" borderId="44" xfId="0" applyNumberFormat="1" applyFont="1" applyBorder="1" applyAlignment="1">
      <alignment horizontal="center" vertical="center"/>
    </xf>
    <xf numFmtId="165" fontId="16" fillId="0" borderId="0" xfId="0" applyNumberFormat="1" applyFont="1" applyBorder="1" applyAlignment="1">
      <alignment horizontal="right"/>
    </xf>
    <xf numFmtId="166" fontId="16" fillId="0" borderId="44" xfId="0" applyNumberFormat="1" applyFont="1" applyBorder="1" applyAlignment="1">
      <alignment horizontal="center"/>
    </xf>
    <xf numFmtId="169" fontId="16" fillId="0" borderId="8" xfId="0" applyNumberFormat="1" applyFont="1" applyBorder="1" applyAlignment="1">
      <alignment horizontal="center"/>
    </xf>
    <xf numFmtId="166" fontId="16" fillId="0" borderId="8" xfId="0" applyNumberFormat="1" applyFont="1" applyBorder="1" applyAlignment="1">
      <alignment horizontal="center" vertical="center"/>
    </xf>
    <xf numFmtId="0" fontId="50" fillId="0" borderId="0" xfId="0" applyFont="1" applyAlignment="1">
      <alignment horizontal="center"/>
    </xf>
    <xf numFmtId="166" fontId="16" fillId="0" borderId="46" xfId="0" applyNumberFormat="1" applyFont="1" applyBorder="1" applyAlignment="1">
      <alignment horizontal="left"/>
    </xf>
    <xf numFmtId="3" fontId="16" fillId="0" borderId="8" xfId="0" applyNumberFormat="1" applyFont="1" applyBorder="1" applyAlignment="1">
      <alignment horizontal="center"/>
    </xf>
    <xf numFmtId="14" fontId="16" fillId="0" borderId="0" xfId="0" applyNumberFormat="1" applyFont="1" applyBorder="1" applyAlignment="1">
      <alignment horizontal="center" vertical="center"/>
    </xf>
    <xf numFmtId="169" fontId="16" fillId="0" borderId="0" xfId="0" applyNumberFormat="1" applyFont="1" applyBorder="1" applyAlignment="1">
      <alignment horizontal="center"/>
    </xf>
    <xf numFmtId="0" fontId="2" fillId="0" borderId="0" xfId="0" applyFont="1" applyAlignment="1">
      <alignment horizontal="center"/>
    </xf>
    <xf numFmtId="14" fontId="16" fillId="0" borderId="0" xfId="0" applyNumberFormat="1" applyFont="1" applyBorder="1" applyAlignment="1">
      <alignment horizontal="left" vertical="center"/>
    </xf>
    <xf numFmtId="164" fontId="16" fillId="0" borderId="0" xfId="0" applyNumberFormat="1" applyFont="1" applyBorder="1" applyAlignment="1">
      <alignment horizontal="center" vertical="center"/>
    </xf>
    <xf numFmtId="0" fontId="6" fillId="0" borderId="3" xfId="0" applyFont="1" applyBorder="1" applyAlignment="1">
      <alignment horizontal="left" vertical="center"/>
    </xf>
    <xf numFmtId="0" fontId="59" fillId="0" borderId="0" xfId="0" applyFont="1" applyAlignment="1">
      <alignment horizontal="center" vertical="center"/>
    </xf>
    <xf numFmtId="0" fontId="4" fillId="0" borderId="0" xfId="0" applyFont="1" applyAlignment="1">
      <alignment horizontal="center"/>
    </xf>
    <xf numFmtId="166" fontId="16" fillId="0" borderId="0" xfId="0" applyNumberFormat="1" applyFont="1" applyBorder="1" applyAlignment="1">
      <alignment horizontal="center" vertical="center"/>
    </xf>
    <xf numFmtId="166" fontId="25" fillId="0" borderId="8" xfId="0" applyNumberFormat="1" applyFont="1" applyBorder="1" applyAlignment="1" applyProtection="1">
      <alignment horizontal="left" vertical="center"/>
      <protection locked="0"/>
    </xf>
    <xf numFmtId="166" fontId="16" fillId="0" borderId="23" xfId="0" applyNumberFormat="1" applyFont="1" applyBorder="1" applyAlignment="1">
      <alignment horizontal="center" vertical="center"/>
    </xf>
    <xf numFmtId="0" fontId="61" fillId="0" borderId="0" xfId="0" applyFont="1" applyAlignment="1">
      <alignment horizontal="center" vertical="center"/>
    </xf>
    <xf numFmtId="14" fontId="16" fillId="0" borderId="8" xfId="0" applyNumberFormat="1" applyFont="1" applyBorder="1" applyAlignment="1">
      <alignment horizontal="center" vertical="center"/>
    </xf>
    <xf numFmtId="0" fontId="16" fillId="0" borderId="8" xfId="0" applyFont="1" applyBorder="1" applyAlignment="1">
      <alignment horizontal="center" vertical="center"/>
    </xf>
    <xf numFmtId="166" fontId="25" fillId="0" borderId="7" xfId="0" applyNumberFormat="1" applyFont="1" applyBorder="1" applyAlignment="1">
      <alignment horizontal="left" vertical="center"/>
    </xf>
    <xf numFmtId="166" fontId="25" fillId="0" borderId="8" xfId="0" applyNumberFormat="1" applyFont="1" applyBorder="1" applyAlignment="1">
      <alignment horizontal="left" vertical="center"/>
    </xf>
    <xf numFmtId="0" fontId="18" fillId="0" borderId="0" xfId="0" applyFont="1" applyBorder="1" applyAlignment="1">
      <alignment horizontal="center"/>
    </xf>
    <xf numFmtId="0" fontId="18" fillId="0" borderId="21" xfId="0" applyFont="1" applyBorder="1" applyAlignment="1">
      <alignment horizontal="center"/>
    </xf>
    <xf numFmtId="14" fontId="16" fillId="0" borderId="18" xfId="0" applyNumberFormat="1" applyFont="1" applyBorder="1" applyAlignment="1">
      <alignment horizontal="center" vertical="center"/>
    </xf>
    <xf numFmtId="0" fontId="16" fillId="0" borderId="0" xfId="0" applyFont="1" applyBorder="1" applyAlignment="1">
      <alignment horizontal="center" vertical="center"/>
    </xf>
    <xf numFmtId="0" fontId="16" fillId="0" borderId="19" xfId="0" applyFont="1" applyBorder="1" applyAlignment="1">
      <alignment horizontal="center" vertical="center"/>
    </xf>
    <xf numFmtId="0" fontId="9" fillId="0" borderId="18" xfId="0" applyFont="1" applyBorder="1" applyAlignment="1">
      <alignment horizontal="center"/>
    </xf>
    <xf numFmtId="0" fontId="9" fillId="0" borderId="0" xfId="0" applyFont="1" applyBorder="1" applyAlignment="1">
      <alignment horizontal="center"/>
    </xf>
    <xf numFmtId="0" fontId="9" fillId="0" borderId="19" xfId="0" applyFont="1" applyBorder="1" applyAlignment="1">
      <alignment horizontal="center"/>
    </xf>
    <xf numFmtId="0" fontId="63" fillId="0" borderId="0" xfId="0" applyFont="1" applyAlignment="1">
      <alignment horizontal="center"/>
    </xf>
    <xf numFmtId="0" fontId="64" fillId="0" borderId="0" xfId="0" applyFont="1" applyAlignment="1">
      <alignment horizontal="center"/>
    </xf>
    <xf numFmtId="0" fontId="36" fillId="0" borderId="0" xfId="0" applyFont="1" applyAlignment="1">
      <alignment horizontal="center"/>
    </xf>
    <xf numFmtId="0" fontId="52" fillId="0" borderId="24" xfId="0" applyFont="1" applyBorder="1" applyAlignment="1">
      <alignment horizontal="center"/>
    </xf>
    <xf numFmtId="0" fontId="52" fillId="0" borderId="25" xfId="0" applyFont="1" applyBorder="1" applyAlignment="1">
      <alignment horizontal="center"/>
    </xf>
    <xf numFmtId="0" fontId="52" fillId="0" borderId="26" xfId="0" applyFont="1" applyBorder="1" applyAlignment="1">
      <alignment horizontal="center"/>
    </xf>
    <xf numFmtId="0" fontId="53" fillId="0" borderId="27" xfId="0" applyFont="1" applyBorder="1" applyAlignment="1">
      <alignment horizontal="center"/>
    </xf>
    <xf numFmtId="0" fontId="53" fillId="0" borderId="0" xfId="0" applyFont="1" applyBorder="1" applyAlignment="1">
      <alignment horizontal="center"/>
    </xf>
    <xf numFmtId="0" fontId="53" fillId="0" borderId="28" xfId="0" applyFont="1" applyBorder="1" applyAlignment="1">
      <alignment horizontal="center"/>
    </xf>
    <xf numFmtId="0" fontId="54" fillId="0" borderId="27" xfId="0" applyFont="1" applyBorder="1" applyAlignment="1">
      <alignment horizontal="center"/>
    </xf>
    <xf numFmtId="0" fontId="54" fillId="0" borderId="0" xfId="0" applyFont="1" applyBorder="1" applyAlignment="1">
      <alignment horizontal="center"/>
    </xf>
    <xf numFmtId="0" fontId="54" fillId="0" borderId="28" xfId="0" applyFont="1" applyBorder="1" applyAlignment="1">
      <alignment horizontal="center"/>
    </xf>
    <xf numFmtId="14" fontId="71" fillId="0" borderId="0" xfId="0" applyNumberFormat="1" applyFont="1" applyBorder="1" applyAlignment="1" applyProtection="1">
      <alignment horizontal="left"/>
      <protection locked="0"/>
    </xf>
    <xf numFmtId="0" fontId="71" fillId="0" borderId="0" xfId="0" applyNumberFormat="1" applyFont="1" applyBorder="1" applyAlignment="1" applyProtection="1">
      <alignment horizontal="left"/>
      <protection locked="0"/>
    </xf>
    <xf numFmtId="0" fontId="11" fillId="0" borderId="39" xfId="0" applyFont="1" applyBorder="1" applyAlignment="1">
      <alignment horizontal="center"/>
    </xf>
    <xf numFmtId="0" fontId="11" fillId="0" borderId="40" xfId="0" applyFont="1" applyBorder="1" applyAlignment="1">
      <alignment horizontal="center"/>
    </xf>
    <xf numFmtId="0" fontId="11" fillId="0" borderId="41" xfId="0" applyFont="1" applyBorder="1" applyAlignment="1">
      <alignment horizontal="center"/>
    </xf>
    <xf numFmtId="0" fontId="11" fillId="0" borderId="27" xfId="0" applyFont="1" applyBorder="1" applyAlignment="1">
      <alignment horizontal="center"/>
    </xf>
    <xf numFmtId="0" fontId="11" fillId="0" borderId="0" xfId="0" applyFont="1" applyBorder="1" applyAlignment="1">
      <alignment horizontal="center"/>
    </xf>
    <xf numFmtId="0" fontId="11" fillId="0" borderId="28" xfId="0" applyFont="1" applyBorder="1" applyAlignment="1">
      <alignment horizontal="center"/>
    </xf>
    <xf numFmtId="0" fontId="56" fillId="0" borderId="36" xfId="0" applyFont="1" applyBorder="1" applyAlignment="1">
      <alignment horizontal="center"/>
    </xf>
    <xf numFmtId="0" fontId="56" fillId="0" borderId="37" xfId="0" applyFont="1" applyBorder="1" applyAlignment="1">
      <alignment horizontal="center"/>
    </xf>
    <xf numFmtId="0" fontId="56" fillId="0" borderId="38" xfId="0" applyFont="1" applyBorder="1" applyAlignment="1">
      <alignment horizontal="center"/>
    </xf>
    <xf numFmtId="0" fontId="55" fillId="0" borderId="29" xfId="0" applyFont="1" applyBorder="1" applyAlignment="1">
      <alignment horizontal="center" vertical="center"/>
    </xf>
    <xf numFmtId="0" fontId="55" fillId="0" borderId="30" xfId="0" applyFont="1" applyBorder="1" applyAlignment="1">
      <alignment horizontal="center" vertical="center"/>
    </xf>
    <xf numFmtId="0" fontId="55" fillId="0" borderId="31" xfId="0" applyFont="1" applyBorder="1" applyAlignment="1">
      <alignment horizontal="center" vertical="center"/>
    </xf>
    <xf numFmtId="0" fontId="55" fillId="0" borderId="32" xfId="0" applyFont="1" applyBorder="1" applyAlignment="1">
      <alignment horizontal="center" vertical="center"/>
    </xf>
    <xf numFmtId="0" fontId="55" fillId="0" borderId="0" xfId="0" applyFont="1" applyBorder="1" applyAlignment="1">
      <alignment horizontal="center" vertical="center"/>
    </xf>
    <xf numFmtId="0" fontId="55" fillId="0" borderId="33" xfId="0" applyFont="1" applyBorder="1" applyAlignment="1">
      <alignment horizontal="center" vertical="center"/>
    </xf>
    <xf numFmtId="0" fontId="55" fillId="0" borderId="34" xfId="0" applyFont="1" applyBorder="1" applyAlignment="1">
      <alignment horizontal="center" vertical="center"/>
    </xf>
    <xf numFmtId="0" fontId="55" fillId="0" borderId="8" xfId="0" applyFont="1" applyBorder="1" applyAlignment="1">
      <alignment horizontal="center" vertical="center"/>
    </xf>
    <xf numFmtId="0" fontId="55" fillId="0" borderId="35" xfId="0" applyFont="1" applyBorder="1" applyAlignment="1">
      <alignment horizontal="center" vertical="center"/>
    </xf>
    <xf numFmtId="0" fontId="30" fillId="0" borderId="0" xfId="0" applyFont="1" applyBorder="1" applyAlignment="1">
      <alignment horizontal="center"/>
    </xf>
    <xf numFmtId="0" fontId="27" fillId="0" borderId="0" xfId="0" applyFont="1" applyAlignment="1">
      <alignment horizontal="center"/>
    </xf>
    <xf numFmtId="0" fontId="29" fillId="0" borderId="0" xfId="0" applyFont="1" applyAlignment="1">
      <alignment horizontal="center"/>
    </xf>
    <xf numFmtId="0" fontId="43" fillId="0" borderId="0" xfId="0" applyFont="1" applyBorder="1" applyAlignment="1">
      <alignment horizontal="center"/>
    </xf>
    <xf numFmtId="0" fontId="29" fillId="0" borderId="0" xfId="0" applyFont="1" applyBorder="1" applyAlignment="1">
      <alignment horizontal="center"/>
    </xf>
    <xf numFmtId="0" fontId="37" fillId="0" borderId="0" xfId="0" applyFont="1" applyAlignment="1">
      <alignment horizontal="center"/>
    </xf>
    <xf numFmtId="0" fontId="32" fillId="0" borderId="0" xfId="0" applyFont="1" applyBorder="1" applyAlignment="1">
      <alignment horizontal="center"/>
    </xf>
    <xf numFmtId="0" fontId="39" fillId="0" borderId="8" xfId="0" applyFont="1" applyBorder="1" applyAlignment="1">
      <alignment horizontal="center"/>
    </xf>
    <xf numFmtId="14" fontId="39" fillId="0" borderId="8" xfId="0" applyNumberFormat="1" applyFont="1" applyBorder="1" applyAlignment="1">
      <alignment horizontal="center"/>
    </xf>
    <xf numFmtId="0" fontId="30" fillId="0" borderId="0" xfId="0" applyFont="1" applyBorder="1" applyAlignment="1">
      <alignment horizontal="center" vertical="center"/>
    </xf>
    <xf numFmtId="0" fontId="45" fillId="0" borderId="0" xfId="0" applyFont="1" applyBorder="1" applyAlignment="1">
      <alignment horizontal="center"/>
    </xf>
    <xf numFmtId="0" fontId="44" fillId="0" borderId="0" xfId="0" applyFont="1" applyBorder="1" applyAlignment="1">
      <alignment horizontal="center"/>
    </xf>
    <xf numFmtId="0" fontId="51" fillId="0" borderId="0" xfId="0" applyFont="1" applyBorder="1" applyAlignment="1">
      <alignment horizontal="center"/>
    </xf>
    <xf numFmtId="0" fontId="34" fillId="0" borderId="0" xfId="0" applyFont="1" applyAlignment="1">
      <alignment horizontal="center"/>
    </xf>
    <xf numFmtId="164" fontId="16" fillId="0" borderId="5" xfId="0" applyNumberFormat="1" applyFont="1" applyBorder="1" applyAlignment="1">
      <alignment horizontal="center" vertical="center"/>
    </xf>
    <xf numFmtId="164" fontId="16" fillId="0" borderId="6" xfId="0" applyNumberFormat="1" applyFont="1" applyBorder="1" applyAlignment="1">
      <alignment horizontal="center" vertical="center"/>
    </xf>
    <xf numFmtId="171" fontId="16" fillId="0" borderId="10" xfId="0" applyNumberFormat="1" applyFont="1" applyBorder="1" applyAlignment="1">
      <alignment horizontal="center"/>
    </xf>
    <xf numFmtId="171" fontId="16" fillId="0" borderId="8" xfId="0" applyNumberFormat="1" applyFont="1" applyBorder="1" applyAlignment="1">
      <alignment horizontal="center"/>
    </xf>
    <xf numFmtId="0" fontId="89" fillId="0" borderId="3" xfId="0" applyFont="1" applyBorder="1" applyAlignment="1">
      <alignment horizontal="center"/>
    </xf>
    <xf numFmtId="0" fontId="89" fillId="0" borderId="0" xfId="0" applyFont="1" applyAlignment="1">
      <alignment horizontal="center" vertical="top"/>
    </xf>
    <xf numFmtId="3" fontId="16" fillId="0" borderId="0" xfId="0" applyNumberFormat="1" applyFont="1" applyBorder="1" applyAlignment="1">
      <alignment horizontal="center"/>
    </xf>
    <xf numFmtId="0" fontId="23" fillId="0" borderId="3" xfId="0" applyFont="1" applyBorder="1" applyAlignment="1">
      <alignment horizontal="center" vertical="top"/>
    </xf>
    <xf numFmtId="166" fontId="16" fillId="0" borderId="8" xfId="0" applyNumberFormat="1" applyFont="1" applyBorder="1" applyAlignment="1">
      <alignment horizontal="left"/>
    </xf>
    <xf numFmtId="0" fontId="1" fillId="0" borderId="0" xfId="0" applyFont="1" applyAlignment="1">
      <alignment horizontal="center"/>
    </xf>
    <xf numFmtId="0" fontId="10" fillId="0" borderId="0" xfId="0" applyFont="1" applyAlignment="1">
      <alignment horizontal="center"/>
    </xf>
    <xf numFmtId="0" fontId="30" fillId="0" borderId="0" xfId="0" applyFont="1" applyAlignment="1">
      <alignment horizontal="center"/>
    </xf>
    <xf numFmtId="0" fontId="90" fillId="0" borderId="0" xfId="0" applyFont="1" applyBorder="1" applyAlignment="1">
      <alignment horizontal="center" vertical="center"/>
    </xf>
    <xf numFmtId="0" fontId="0" fillId="0" borderId="3" xfId="0" applyBorder="1" applyAlignment="1">
      <alignment horizontal="center"/>
    </xf>
    <xf numFmtId="0" fontId="0" fillId="0" borderId="27" xfId="0" applyBorder="1" applyAlignment="1">
      <alignment horizontal="center"/>
    </xf>
    <xf numFmtId="0" fontId="0" fillId="0" borderId="0" xfId="0" applyBorder="1" applyAlignment="1">
      <alignment horizontal="center"/>
    </xf>
    <xf numFmtId="0" fontId="0" fillId="0" borderId="28" xfId="0" applyBorder="1" applyAlignment="1">
      <alignment horizontal="center"/>
    </xf>
    <xf numFmtId="0" fontId="65" fillId="0" borderId="27" xfId="0" applyFont="1" applyBorder="1" applyAlignment="1">
      <alignment horizontal="center"/>
    </xf>
    <xf numFmtId="0" fontId="65" fillId="0" borderId="0" xfId="0" applyFont="1" applyBorder="1" applyAlignment="1">
      <alignment horizontal="center"/>
    </xf>
    <xf numFmtId="0" fontId="65" fillId="0" borderId="28" xfId="0" applyFont="1" applyBorder="1" applyAlignment="1">
      <alignment horizontal="center"/>
    </xf>
    <xf numFmtId="14" fontId="68" fillId="0" borderId="13" xfId="0" applyNumberFormat="1" applyFont="1" applyBorder="1" applyAlignment="1">
      <alignment horizontal="center"/>
    </xf>
    <xf numFmtId="14" fontId="68" fillId="0" borderId="10" xfId="0" applyNumberFormat="1" applyFont="1" applyBorder="1" applyAlignment="1">
      <alignment horizontal="center"/>
    </xf>
    <xf numFmtId="14" fontId="68" fillId="0" borderId="12" xfId="0" applyNumberFormat="1" applyFont="1" applyBorder="1" applyAlignment="1">
      <alignment horizontal="center"/>
    </xf>
    <xf numFmtId="170" fontId="68" fillId="0" borderId="13" xfId="0" applyNumberFormat="1" applyFont="1" applyBorder="1" applyAlignment="1">
      <alignment horizontal="center"/>
    </xf>
    <xf numFmtId="170" fontId="68" fillId="0" borderId="10" xfId="0" applyNumberFormat="1" applyFont="1" applyBorder="1" applyAlignment="1">
      <alignment horizontal="center"/>
    </xf>
    <xf numFmtId="170" fontId="68" fillId="0" borderId="12" xfId="0" applyNumberFormat="1" applyFont="1" applyBorder="1" applyAlignment="1">
      <alignment horizontal="center"/>
    </xf>
    <xf numFmtId="0" fontId="68" fillId="0" borderId="0" xfId="0" applyFont="1" applyFill="1" applyBorder="1" applyAlignment="1" applyProtection="1">
      <alignment horizontal="left" vertical="center"/>
      <protection locked="0"/>
    </xf>
    <xf numFmtId="14" fontId="68" fillId="0" borderId="0" xfId="0" applyNumberFormat="1" applyFont="1" applyBorder="1" applyAlignment="1" applyProtection="1">
      <alignment horizontal="left"/>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83A6FF"/>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emf"/><Relationship Id="rId5" Type="http://schemas.openxmlformats.org/officeDocument/2006/relationships/image" Target="../media/image38.png"/><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3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3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3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3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emf"/></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emf"/><Relationship Id="rId5" Type="http://schemas.openxmlformats.org/officeDocument/2006/relationships/image" Target="../media/image21.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emf"/><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8.png"/></Relationships>
</file>

<file path=xl/drawings/_rels/drawing8.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png"/></Relationships>
</file>

<file path=xl/drawings/_rels/drawing9.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emf"/><Relationship Id="rId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47.emf"/><Relationship Id="rId3" Type="http://schemas.openxmlformats.org/officeDocument/2006/relationships/image" Target="../media/image42.emf"/><Relationship Id="rId7" Type="http://schemas.openxmlformats.org/officeDocument/2006/relationships/image" Target="../media/image46.emf"/><Relationship Id="rId2" Type="http://schemas.openxmlformats.org/officeDocument/2006/relationships/image" Target="../media/image41.emf"/><Relationship Id="rId1" Type="http://schemas.openxmlformats.org/officeDocument/2006/relationships/image" Target="../media/image40.emf"/><Relationship Id="rId6" Type="http://schemas.openxmlformats.org/officeDocument/2006/relationships/image" Target="../media/image45.emf"/><Relationship Id="rId5" Type="http://schemas.openxmlformats.org/officeDocument/2006/relationships/image" Target="../media/image44.emf"/><Relationship Id="rId10" Type="http://schemas.openxmlformats.org/officeDocument/2006/relationships/image" Target="../media/image49.emf"/><Relationship Id="rId4" Type="http://schemas.openxmlformats.org/officeDocument/2006/relationships/image" Target="../media/image43.emf"/><Relationship Id="rId9" Type="http://schemas.openxmlformats.org/officeDocument/2006/relationships/image" Target="../media/image48.emf"/></Relationships>
</file>

<file path=xl/drawings/drawing1.xml><?xml version="1.0" encoding="utf-8"?>
<xdr:wsDr xmlns:xdr="http://schemas.openxmlformats.org/drawingml/2006/spreadsheetDrawing" xmlns:a="http://schemas.openxmlformats.org/drawingml/2006/main">
  <xdr:twoCellAnchor>
    <xdr:from>
      <xdr:col>40</xdr:col>
      <xdr:colOff>30542</xdr:colOff>
      <xdr:row>0</xdr:row>
      <xdr:rowOff>0</xdr:rowOff>
    </xdr:from>
    <xdr:to>
      <xdr:col>40</xdr:col>
      <xdr:colOff>313785</xdr:colOff>
      <xdr:row>0</xdr:row>
      <xdr:rowOff>265234</xdr:rowOff>
    </xdr:to>
    <xdr:pic>
      <xdr:nvPicPr>
        <xdr:cNvPr id="3"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46690"/>
        <a:stretch>
          <a:fillRect/>
        </a:stretch>
      </xdr:blipFill>
      <xdr:spPr bwMode="auto">
        <a:xfrm>
          <a:off x="10057436" y="0"/>
          <a:ext cx="283243" cy="265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39</xdr:col>
      <xdr:colOff>47625</xdr:colOff>
      <xdr:row>0</xdr:row>
      <xdr:rowOff>0</xdr:rowOff>
    </xdr:from>
    <xdr:to>
      <xdr:col>39</xdr:col>
      <xdr:colOff>333375</xdr:colOff>
      <xdr:row>0</xdr:row>
      <xdr:rowOff>228600</xdr:rowOff>
    </xdr:to>
    <xdr:pic>
      <xdr:nvPicPr>
        <xdr:cNvPr id="4" name="Picture 2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74750"/>
        <a:stretch>
          <a:fillRect/>
        </a:stretch>
      </xdr:blipFill>
      <xdr:spPr bwMode="auto">
        <a:xfrm>
          <a:off x="9744075" y="0"/>
          <a:ext cx="2857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18</xdr:col>
      <xdr:colOff>369887</xdr:colOff>
      <xdr:row>0</xdr:row>
      <xdr:rowOff>55146</xdr:rowOff>
    </xdr:from>
    <xdr:to>
      <xdr:col>19</xdr:col>
      <xdr:colOff>301457</xdr:colOff>
      <xdr:row>1</xdr:row>
      <xdr:rowOff>35093</xdr:rowOff>
    </xdr:to>
    <xdr:pic>
      <xdr:nvPicPr>
        <xdr:cNvPr id="5" name="Picture 16" descr="USDA Log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07112" y="55146"/>
          <a:ext cx="306220" cy="300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7763</xdr:colOff>
      <xdr:row>118</xdr:row>
      <xdr:rowOff>109514</xdr:rowOff>
    </xdr:from>
    <xdr:to>
      <xdr:col>11</xdr:col>
      <xdr:colOff>272018</xdr:colOff>
      <xdr:row>120</xdr:row>
      <xdr:rowOff>87526</xdr:rowOff>
    </xdr:to>
    <xdr:sp macro="[0]!Macro6" textlink="">
      <xdr:nvSpPr>
        <xdr:cNvPr id="6" name="TextBox 5"/>
        <xdr:cNvSpPr txBox="1"/>
      </xdr:nvSpPr>
      <xdr:spPr>
        <a:xfrm>
          <a:off x="2860114" y="16353500"/>
          <a:ext cx="779120" cy="328121"/>
        </a:xfrm>
        <a:prstGeom prst="rect">
          <a:avLst/>
        </a:prstGeom>
        <a:solidFill>
          <a:schemeClr val="lt1"/>
        </a:soli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 to</a:t>
          </a:r>
        </a:p>
        <a:p>
          <a:pPr algn="ctr"/>
          <a:r>
            <a:rPr lang="en-US" sz="800">
              <a:latin typeface="Arial Narrow" pitchFamily="34" charset="0"/>
            </a:rPr>
            <a:t>Back to top</a:t>
          </a:r>
        </a:p>
      </xdr:txBody>
    </xdr:sp>
    <xdr:clientData/>
  </xdr:twoCellAnchor>
  <xdr:twoCellAnchor>
    <xdr:from>
      <xdr:col>3</xdr:col>
      <xdr:colOff>224706</xdr:colOff>
      <xdr:row>5</xdr:row>
      <xdr:rowOff>101053</xdr:rowOff>
    </xdr:from>
    <xdr:to>
      <xdr:col>6</xdr:col>
      <xdr:colOff>146269</xdr:colOff>
      <xdr:row>5</xdr:row>
      <xdr:rowOff>410616</xdr:rowOff>
    </xdr:to>
    <xdr:sp macro="[0]!Macro1" textlink="">
      <xdr:nvSpPr>
        <xdr:cNvPr id="7" name="TextBox 6"/>
        <xdr:cNvSpPr txBox="1"/>
      </xdr:nvSpPr>
      <xdr:spPr>
        <a:xfrm>
          <a:off x="982565" y="1492531"/>
          <a:ext cx="927900" cy="309563"/>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 to Print</a:t>
          </a:r>
        </a:p>
        <a:p>
          <a:pPr algn="ctr"/>
          <a:r>
            <a:rPr lang="en-US" sz="800">
              <a:latin typeface="Arial Narrow" pitchFamily="34" charset="0"/>
            </a:rPr>
            <a:t>Front Page</a:t>
          </a:r>
        </a:p>
      </xdr:txBody>
    </xdr:sp>
    <xdr:clientData/>
  </xdr:twoCellAnchor>
  <xdr:twoCellAnchor>
    <xdr:from>
      <xdr:col>7</xdr:col>
      <xdr:colOff>23533</xdr:colOff>
      <xdr:row>5</xdr:row>
      <xdr:rowOff>98209</xdr:rowOff>
    </xdr:from>
    <xdr:to>
      <xdr:col>9</xdr:col>
      <xdr:colOff>304721</xdr:colOff>
      <xdr:row>5</xdr:row>
      <xdr:rowOff>407772</xdr:rowOff>
    </xdr:to>
    <xdr:sp macro="[0]!Macro2" textlink="">
      <xdr:nvSpPr>
        <xdr:cNvPr id="8" name="TextBox 7"/>
        <xdr:cNvSpPr txBox="1"/>
      </xdr:nvSpPr>
      <xdr:spPr>
        <a:xfrm>
          <a:off x="2123174" y="1489687"/>
          <a:ext cx="952080" cy="309563"/>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a:t>
          </a:r>
          <a:r>
            <a:rPr lang="en-US" sz="600" b="1" baseline="0">
              <a:solidFill>
                <a:srgbClr val="C00000"/>
              </a:solidFill>
            </a:rPr>
            <a:t> here to Print</a:t>
          </a:r>
          <a:endParaRPr lang="en-US" sz="600" b="1">
            <a:solidFill>
              <a:srgbClr val="C00000"/>
            </a:solidFill>
          </a:endParaRPr>
        </a:p>
        <a:p>
          <a:pPr algn="ctr"/>
          <a:r>
            <a:rPr lang="en-US" sz="800">
              <a:latin typeface="Arial Narrow" pitchFamily="34" charset="0"/>
            </a:rPr>
            <a:t>Back Page</a:t>
          </a:r>
        </a:p>
      </xdr:txBody>
    </xdr:sp>
    <xdr:clientData/>
  </xdr:twoCellAnchor>
  <xdr:twoCellAnchor>
    <xdr:from>
      <xdr:col>17</xdr:col>
      <xdr:colOff>51486</xdr:colOff>
      <xdr:row>33</xdr:row>
      <xdr:rowOff>82643</xdr:rowOff>
    </xdr:from>
    <xdr:to>
      <xdr:col>19</xdr:col>
      <xdr:colOff>180202</xdr:colOff>
      <xdr:row>34</xdr:row>
      <xdr:rowOff>179825</xdr:rowOff>
    </xdr:to>
    <xdr:sp macro="[0]!Macro3" textlink="">
      <xdr:nvSpPr>
        <xdr:cNvPr id="9" name="TextBox 8"/>
        <xdr:cNvSpPr txBox="1"/>
      </xdr:nvSpPr>
      <xdr:spPr>
        <a:xfrm>
          <a:off x="5315979" y="7097677"/>
          <a:ext cx="823784" cy="309564"/>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 to</a:t>
          </a:r>
        </a:p>
        <a:p>
          <a:pPr algn="ctr"/>
          <a:r>
            <a:rPr lang="en-US" sz="800">
              <a:latin typeface="Arial Narrow" pitchFamily="34" charset="0"/>
            </a:rPr>
            <a:t>Clear Info</a:t>
          </a:r>
        </a:p>
      </xdr:txBody>
    </xdr:sp>
    <xdr:clientData/>
  </xdr:twoCellAnchor>
  <xdr:twoCellAnchor editAs="oneCell">
    <xdr:from>
      <xdr:col>19</xdr:col>
      <xdr:colOff>0</xdr:colOff>
      <xdr:row>1</xdr:row>
      <xdr:rowOff>79210</xdr:rowOff>
    </xdr:from>
    <xdr:to>
      <xdr:col>19</xdr:col>
      <xdr:colOff>300789</xdr:colOff>
      <xdr:row>2</xdr:row>
      <xdr:rowOff>70186</xdr:rowOff>
    </xdr:to>
    <xdr:pic>
      <xdr:nvPicPr>
        <xdr:cNvPr id="10" name="Picture 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60852" y="403655"/>
          <a:ext cx="300789" cy="315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40685</xdr:colOff>
      <xdr:row>0</xdr:row>
      <xdr:rowOff>246069</xdr:rowOff>
    </xdr:from>
    <xdr:to>
      <xdr:col>44</xdr:col>
      <xdr:colOff>98336</xdr:colOff>
      <xdr:row>1</xdr:row>
      <xdr:rowOff>115688</xdr:rowOff>
    </xdr:to>
    <xdr:pic>
      <xdr:nvPicPr>
        <xdr:cNvPr id="11" name="Picture 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734204" y="246069"/>
          <a:ext cx="1724526" cy="192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25400</xdr:colOff>
      <xdr:row>0</xdr:row>
      <xdr:rowOff>55562</xdr:rowOff>
    </xdr:from>
    <xdr:to>
      <xdr:col>18</xdr:col>
      <xdr:colOff>332537</xdr:colOff>
      <xdr:row>1</xdr:row>
      <xdr:rowOff>41275</xdr:rowOff>
    </xdr:to>
    <xdr:pic>
      <xdr:nvPicPr>
        <xdr:cNvPr id="13" name="Picture 3"/>
        <xdr:cNvPicPr>
          <a:picLocks noChangeAspect="1" noChangeArrowheads="1"/>
        </xdr:cNvPicPr>
      </xdr:nvPicPr>
      <xdr:blipFill>
        <a:blip xmlns:r="http://schemas.openxmlformats.org/officeDocument/2006/relationships" r:embed="rId6" cstate="print"/>
        <a:srcRect r="35898"/>
        <a:stretch>
          <a:fillRect/>
        </a:stretch>
      </xdr:blipFill>
      <xdr:spPr bwMode="auto">
        <a:xfrm>
          <a:off x="5762625" y="55562"/>
          <a:ext cx="307137" cy="306388"/>
        </a:xfrm>
        <a:prstGeom prst="rect">
          <a:avLst/>
        </a:prstGeom>
        <a:noFill/>
        <a:ln w="1">
          <a:noFill/>
          <a:miter lim="800000"/>
          <a:headEnd/>
          <a:tailEnd type="none" w="med" len="med"/>
        </a:ln>
        <a:effectLst/>
      </xdr:spPr>
    </xdr:pic>
    <xdr:clientData/>
  </xdr:twoCellAnchor>
  <xdr:twoCellAnchor>
    <xdr:from>
      <xdr:col>14</xdr:col>
      <xdr:colOff>129267</xdr:colOff>
      <xdr:row>5</xdr:row>
      <xdr:rowOff>96095</xdr:rowOff>
    </xdr:from>
    <xdr:to>
      <xdr:col>17</xdr:col>
      <xdr:colOff>54963</xdr:colOff>
      <xdr:row>5</xdr:row>
      <xdr:rowOff>409046</xdr:rowOff>
    </xdr:to>
    <xdr:sp macro="[0]!Macro4" textlink="">
      <xdr:nvSpPr>
        <xdr:cNvPr id="12" name="TextBox 11"/>
        <xdr:cNvSpPr txBox="1"/>
      </xdr:nvSpPr>
      <xdr:spPr>
        <a:xfrm>
          <a:off x="4398952" y="1487573"/>
          <a:ext cx="932033" cy="312951"/>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a:t>
          </a:r>
          <a:r>
            <a:rPr lang="en-US" sz="600" b="1" baseline="0">
              <a:solidFill>
                <a:srgbClr val="C00000"/>
              </a:solidFill>
            </a:rPr>
            <a:t> to Print</a:t>
          </a:r>
        </a:p>
        <a:p>
          <a:pPr algn="ctr"/>
          <a:r>
            <a:rPr lang="en-US" sz="800" b="0" baseline="0">
              <a:solidFill>
                <a:sysClr val="windowText" lastClr="000000"/>
              </a:solidFill>
              <a:latin typeface="Arial Narrow" panose="020B0606020202030204" pitchFamily="34" charset="0"/>
              <a:cs typeface="Arial" panose="020B0604020202020204" pitchFamily="34" charset="0"/>
            </a:rPr>
            <a:t>English Extras</a:t>
          </a:r>
          <a:endParaRPr lang="en-US" sz="800" b="0">
            <a:solidFill>
              <a:sysClr val="windowText" lastClr="000000"/>
            </a:solidFill>
            <a:latin typeface="Arial Narrow" panose="020B0606020202030204" pitchFamily="34" charset="0"/>
            <a:cs typeface="Arial" panose="020B0604020202020204" pitchFamily="34" charset="0"/>
          </a:endParaRPr>
        </a:p>
      </xdr:txBody>
    </xdr:sp>
    <xdr:clientData/>
  </xdr:twoCellAnchor>
  <xdr:twoCellAnchor>
    <xdr:from>
      <xdr:col>5</xdr:col>
      <xdr:colOff>64013</xdr:colOff>
      <xdr:row>6</xdr:row>
      <xdr:rowOff>120122</xdr:rowOff>
    </xdr:from>
    <xdr:to>
      <xdr:col>8</xdr:col>
      <xdr:colOff>10935</xdr:colOff>
      <xdr:row>8</xdr:row>
      <xdr:rowOff>10660</xdr:rowOff>
    </xdr:to>
    <xdr:sp macro="[0]!Macro5" textlink="">
      <xdr:nvSpPr>
        <xdr:cNvPr id="16" name="TextBox 15"/>
        <xdr:cNvSpPr txBox="1"/>
      </xdr:nvSpPr>
      <xdr:spPr>
        <a:xfrm>
          <a:off x="1492763" y="2037546"/>
          <a:ext cx="953259" cy="312951"/>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a:t>
          </a:r>
          <a:r>
            <a:rPr lang="en-US" sz="600" b="1" baseline="0">
              <a:solidFill>
                <a:srgbClr val="C00000"/>
              </a:solidFill>
            </a:rPr>
            <a:t> to Print</a:t>
          </a:r>
        </a:p>
        <a:p>
          <a:pPr algn="ctr"/>
          <a:r>
            <a:rPr lang="en-US" sz="800" b="0" baseline="0">
              <a:solidFill>
                <a:sysClr val="windowText" lastClr="000000"/>
              </a:solidFill>
              <a:latin typeface="Arial Narrow" panose="020B0606020202030204" pitchFamily="34" charset="0"/>
              <a:cs typeface="Arial" panose="020B0604020202020204" pitchFamily="34" charset="0"/>
            </a:rPr>
            <a:t>Extras Español</a:t>
          </a:r>
          <a:endParaRPr lang="en-US" sz="800" b="0">
            <a:solidFill>
              <a:sysClr val="windowText" lastClr="000000"/>
            </a:solidFill>
            <a:latin typeface="Arial Narrow" panose="020B0606020202030204" pitchFamily="34" charset="0"/>
            <a:cs typeface="Arial" panose="020B0604020202020204" pitchFamily="34" charset="0"/>
          </a:endParaRPr>
        </a:p>
      </xdr:txBody>
    </xdr:sp>
    <xdr:clientData/>
  </xdr:twoCellAnchor>
  <xdr:twoCellAnchor>
    <xdr:from>
      <xdr:col>8</xdr:col>
      <xdr:colOff>233043</xdr:colOff>
      <xdr:row>6</xdr:row>
      <xdr:rowOff>124986</xdr:rowOff>
    </xdr:from>
    <xdr:to>
      <xdr:col>12</xdr:col>
      <xdr:colOff>22961</xdr:colOff>
      <xdr:row>8</xdr:row>
      <xdr:rowOff>18912</xdr:rowOff>
    </xdr:to>
    <xdr:sp macro="[0]!Macro7" textlink="">
      <xdr:nvSpPr>
        <xdr:cNvPr id="14" name="TextBox 13"/>
        <xdr:cNvSpPr txBox="1"/>
      </xdr:nvSpPr>
      <xdr:spPr>
        <a:xfrm>
          <a:off x="2668130" y="2042410"/>
          <a:ext cx="953624" cy="316339"/>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 to Print </a:t>
          </a:r>
        </a:p>
        <a:p>
          <a:pPr algn="ctr"/>
          <a:r>
            <a:rPr lang="en-US" sz="800">
              <a:latin typeface="Arial Narrow" pitchFamily="34" charset="0"/>
            </a:rPr>
            <a:t>Churches English</a:t>
          </a:r>
        </a:p>
      </xdr:txBody>
    </xdr:sp>
    <xdr:clientData/>
  </xdr:twoCellAnchor>
  <xdr:twoCellAnchor>
    <xdr:from>
      <xdr:col>11</xdr:col>
      <xdr:colOff>38591</xdr:colOff>
      <xdr:row>5</xdr:row>
      <xdr:rowOff>96655</xdr:rowOff>
    </xdr:from>
    <xdr:to>
      <xdr:col>13</xdr:col>
      <xdr:colOff>236346</xdr:colOff>
      <xdr:row>5</xdr:row>
      <xdr:rowOff>401654</xdr:rowOff>
    </xdr:to>
    <xdr:sp macro="[0]!Print_Barcode" textlink="">
      <xdr:nvSpPr>
        <xdr:cNvPr id="18" name="TextBox 17"/>
        <xdr:cNvSpPr txBox="1"/>
      </xdr:nvSpPr>
      <xdr:spPr>
        <a:xfrm>
          <a:off x="3301939" y="1488133"/>
          <a:ext cx="868646" cy="304999"/>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 to Print</a:t>
          </a:r>
        </a:p>
        <a:p>
          <a:pPr algn="ctr"/>
          <a:r>
            <a:rPr lang="en-US" sz="800">
              <a:latin typeface="Arial Narrow" pitchFamily="34" charset="0"/>
            </a:rPr>
            <a:t>Bar Code</a:t>
          </a:r>
        </a:p>
      </xdr:txBody>
    </xdr:sp>
    <xdr:clientData/>
  </xdr:twoCellAnchor>
  <xdr:twoCellAnchor>
    <xdr:from>
      <xdr:col>39</xdr:col>
      <xdr:colOff>129135</xdr:colOff>
      <xdr:row>6</xdr:row>
      <xdr:rowOff>121313</xdr:rowOff>
    </xdr:from>
    <xdr:to>
      <xdr:col>42</xdr:col>
      <xdr:colOff>18205</xdr:colOff>
      <xdr:row>8</xdr:row>
      <xdr:rowOff>7287</xdr:rowOff>
    </xdr:to>
    <xdr:sp macro="[0]!Print_Temp_Espanol" textlink="">
      <xdr:nvSpPr>
        <xdr:cNvPr id="19" name="TextBox 18"/>
        <xdr:cNvSpPr txBox="1"/>
      </xdr:nvSpPr>
      <xdr:spPr>
        <a:xfrm>
          <a:off x="12304570" y="2038737"/>
          <a:ext cx="895407" cy="308387"/>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 to Print</a:t>
          </a:r>
        </a:p>
        <a:p>
          <a:pPr algn="ctr"/>
          <a:r>
            <a:rPr lang="en-US" sz="800">
              <a:latin typeface="Arial Narrow" pitchFamily="34" charset="0"/>
            </a:rPr>
            <a:t>Temp. Espanol</a:t>
          </a:r>
        </a:p>
      </xdr:txBody>
    </xdr:sp>
    <xdr:clientData/>
  </xdr:twoCellAnchor>
  <xdr:twoCellAnchor>
    <xdr:from>
      <xdr:col>39</xdr:col>
      <xdr:colOff>110210</xdr:colOff>
      <xdr:row>5</xdr:row>
      <xdr:rowOff>152712</xdr:rowOff>
    </xdr:from>
    <xdr:to>
      <xdr:col>42</xdr:col>
      <xdr:colOff>15811</xdr:colOff>
      <xdr:row>5</xdr:row>
      <xdr:rowOff>461099</xdr:rowOff>
    </xdr:to>
    <xdr:sp macro="[0]!Print_Temp_English" textlink="">
      <xdr:nvSpPr>
        <xdr:cNvPr id="20" name="TextBox 19"/>
        <xdr:cNvSpPr txBox="1"/>
      </xdr:nvSpPr>
      <xdr:spPr>
        <a:xfrm>
          <a:off x="12285645" y="1544190"/>
          <a:ext cx="911938" cy="308387"/>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 to Print</a:t>
          </a:r>
        </a:p>
        <a:p>
          <a:pPr algn="ctr"/>
          <a:r>
            <a:rPr lang="en-US" sz="800">
              <a:latin typeface="Arial Narrow" pitchFamily="34" charset="0"/>
            </a:rPr>
            <a:t>Temp. English</a:t>
          </a:r>
        </a:p>
      </xdr:txBody>
    </xdr:sp>
    <xdr:clientData/>
  </xdr:twoCellAnchor>
  <xdr:twoCellAnchor>
    <xdr:from>
      <xdr:col>39</xdr:col>
      <xdr:colOff>112840</xdr:colOff>
      <xdr:row>8</xdr:row>
      <xdr:rowOff>192981</xdr:rowOff>
    </xdr:from>
    <xdr:to>
      <xdr:col>42</xdr:col>
      <xdr:colOff>9784</xdr:colOff>
      <xdr:row>10</xdr:row>
      <xdr:rowOff>92239</xdr:rowOff>
    </xdr:to>
    <xdr:sp macro="[0]!Macro8" textlink="">
      <xdr:nvSpPr>
        <xdr:cNvPr id="22" name="TextBox 21"/>
        <xdr:cNvSpPr txBox="1"/>
      </xdr:nvSpPr>
      <xdr:spPr>
        <a:xfrm>
          <a:off x="12288275" y="2532818"/>
          <a:ext cx="903281" cy="321671"/>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a:t>
          </a:r>
          <a:r>
            <a:rPr lang="en-US" sz="600" b="1" baseline="0">
              <a:solidFill>
                <a:srgbClr val="C00000"/>
              </a:solidFill>
            </a:rPr>
            <a:t> tp print</a:t>
          </a:r>
        </a:p>
        <a:p>
          <a:pPr algn="ctr"/>
          <a:r>
            <a:rPr lang="en-US" sz="800" b="0" baseline="0">
              <a:solidFill>
                <a:sysClr val="windowText" lastClr="000000"/>
              </a:solidFill>
              <a:latin typeface="Arial Narrow" panose="020B0606020202030204" pitchFamily="34" charset="0"/>
            </a:rPr>
            <a:t>Form H1509</a:t>
          </a:r>
          <a:endParaRPr lang="en-US" sz="800" b="0">
            <a:solidFill>
              <a:sysClr val="windowText" lastClr="000000"/>
            </a:solidFill>
            <a:latin typeface="Arial Narrow" panose="020B0606020202030204" pitchFamily="34" charset="0"/>
          </a:endParaRPr>
        </a:p>
      </xdr:txBody>
    </xdr:sp>
    <xdr:clientData/>
  </xdr:twoCellAnchor>
  <xdr:twoCellAnchor>
    <xdr:from>
      <xdr:col>12</xdr:col>
      <xdr:colOff>255289</xdr:colOff>
      <xdr:row>6</xdr:row>
      <xdr:rowOff>124937</xdr:rowOff>
    </xdr:from>
    <xdr:to>
      <xdr:col>15</xdr:col>
      <xdr:colOff>201966</xdr:colOff>
      <xdr:row>8</xdr:row>
      <xdr:rowOff>15476</xdr:rowOff>
    </xdr:to>
    <xdr:sp macro="[0]!Macro9" textlink="">
      <xdr:nvSpPr>
        <xdr:cNvPr id="23" name="TextBox 22"/>
        <xdr:cNvSpPr txBox="1"/>
      </xdr:nvSpPr>
      <xdr:spPr>
        <a:xfrm>
          <a:off x="3854082" y="2042361"/>
          <a:ext cx="953014" cy="312952"/>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 to Print</a:t>
          </a:r>
        </a:p>
        <a:p>
          <a:pPr algn="ctr"/>
          <a:r>
            <a:rPr lang="en-US" sz="800">
              <a:latin typeface="Arial Narrow" pitchFamily="34" charset="0"/>
            </a:rPr>
            <a:t>Iglesias Español</a:t>
          </a:r>
        </a:p>
      </xdr:txBody>
    </xdr:sp>
    <xdr:clientData/>
  </xdr:twoCellAnchor>
  <xdr:twoCellAnchor>
    <xdr:from>
      <xdr:col>39</xdr:col>
      <xdr:colOff>80568</xdr:colOff>
      <xdr:row>1</xdr:row>
      <xdr:rowOff>219235</xdr:rowOff>
    </xdr:from>
    <xdr:to>
      <xdr:col>41</xdr:col>
      <xdr:colOff>331680</xdr:colOff>
      <xdr:row>3</xdr:row>
      <xdr:rowOff>92032</xdr:rowOff>
    </xdr:to>
    <xdr:sp macro="[0]!Macro10" textlink="">
      <xdr:nvSpPr>
        <xdr:cNvPr id="24" name="TextBox 23"/>
        <xdr:cNvSpPr txBox="1"/>
      </xdr:nvSpPr>
      <xdr:spPr>
        <a:xfrm>
          <a:off x="12256003" y="542257"/>
          <a:ext cx="922003" cy="311775"/>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 to Print</a:t>
          </a:r>
        </a:p>
        <a:p>
          <a:pPr algn="ctr"/>
          <a:r>
            <a:rPr lang="en-US" sz="800">
              <a:latin typeface="Arial Narrow" pitchFamily="34" charset="0"/>
            </a:rPr>
            <a:t>WL</a:t>
          </a:r>
          <a:r>
            <a:rPr lang="en-US" sz="800" baseline="0">
              <a:latin typeface="Arial Narrow" pitchFamily="34" charset="0"/>
            </a:rPr>
            <a:t> English</a:t>
          </a:r>
          <a:endParaRPr lang="en-US" sz="800">
            <a:latin typeface="Arial Narrow" pitchFamily="34" charset="0"/>
          </a:endParaRPr>
        </a:p>
      </xdr:txBody>
    </xdr:sp>
    <xdr:clientData/>
  </xdr:twoCellAnchor>
  <xdr:twoCellAnchor>
    <xdr:from>
      <xdr:col>39</xdr:col>
      <xdr:colOff>103191</xdr:colOff>
      <xdr:row>4</xdr:row>
      <xdr:rowOff>145621</xdr:rowOff>
    </xdr:from>
    <xdr:to>
      <xdr:col>41</xdr:col>
      <xdr:colOff>330515</xdr:colOff>
      <xdr:row>4</xdr:row>
      <xdr:rowOff>480388</xdr:rowOff>
    </xdr:to>
    <xdr:sp macro="[0]!Macro11" textlink="">
      <xdr:nvSpPr>
        <xdr:cNvPr id="26" name="TextBox 25"/>
        <xdr:cNvSpPr txBox="1"/>
      </xdr:nvSpPr>
      <xdr:spPr>
        <a:xfrm>
          <a:off x="12278626" y="1023578"/>
          <a:ext cx="898215" cy="334767"/>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chemeClr val="accent1">
              <a:satMod val="175000"/>
              <a:alpha val="40000"/>
            </a:schemeClr>
          </a:glow>
          <a:outerShdw blurRad="50800" dist="38100" dir="2700000" algn="tl" rotWithShape="0">
            <a:prstClr val="black">
              <a:alpha val="40000"/>
            </a:prstClr>
          </a:outerShdw>
        </a:effectLst>
        <a:scene3d>
          <a:camera prst="orthographicFront"/>
          <a:lightRig rig="morning" dir="t"/>
        </a:scene3d>
        <a:sp3d extrusionH="76200" prstMaterial="softEdge">
          <a:extrusionClr>
            <a:srgbClr val="FF0000"/>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600" b="1">
              <a:solidFill>
                <a:srgbClr val="C00000"/>
              </a:solidFill>
            </a:rPr>
            <a:t>Click here to Print</a:t>
          </a:r>
        </a:p>
        <a:p>
          <a:pPr algn="ctr"/>
          <a:r>
            <a:rPr lang="en-US" sz="800">
              <a:latin typeface="Arial Narrow" pitchFamily="34" charset="0"/>
            </a:rPr>
            <a:t>WL Espanol</a:t>
          </a:r>
        </a:p>
      </xdr:txBody>
    </xdr:sp>
    <xdr:clientData/>
  </xdr:twoCellAnchor>
  <xdr:twoCellAnchor editAs="oneCell">
    <xdr:from>
      <xdr:col>0</xdr:col>
      <xdr:colOff>1</xdr:colOff>
      <xdr:row>149</xdr:row>
      <xdr:rowOff>34017</xdr:rowOff>
    </xdr:from>
    <xdr:to>
      <xdr:col>19</xdr:col>
      <xdr:colOff>314840</xdr:colOff>
      <xdr:row>163</xdr:row>
      <xdr:rowOff>102054</xdr:rowOff>
    </xdr:to>
    <xdr:pic>
      <xdr:nvPicPr>
        <xdr:cNvPr id="17" name="Picture 16"/>
        <xdr:cNvPicPr>
          <a:picLocks noChangeAspect="1"/>
        </xdr:cNvPicPr>
      </xdr:nvPicPr>
      <xdr:blipFill rotWithShape="1">
        <a:blip xmlns:r="http://schemas.openxmlformats.org/officeDocument/2006/relationships" r:embed="rId7"/>
        <a:srcRect l="3514" t="14175" r="17596" b="18396"/>
        <a:stretch/>
      </xdr:blipFill>
      <xdr:spPr>
        <a:xfrm>
          <a:off x="1" y="12362088"/>
          <a:ext cx="6261160" cy="3020787"/>
        </a:xfrm>
        <a:prstGeom prst="rect">
          <a:avLst/>
        </a:prstGeom>
      </xdr:spPr>
    </xdr:pic>
    <xdr:clientData/>
  </xdr:twoCellAnchor>
  <xdr:twoCellAnchor>
    <xdr:from>
      <xdr:col>15</xdr:col>
      <xdr:colOff>256762</xdr:colOff>
      <xdr:row>11</xdr:row>
      <xdr:rowOff>45553</xdr:rowOff>
    </xdr:from>
    <xdr:to>
      <xdr:col>19</xdr:col>
      <xdr:colOff>298175</xdr:colOff>
      <xdr:row>12</xdr:row>
      <xdr:rowOff>57978</xdr:rowOff>
    </xdr:to>
    <xdr:sp macro="" textlink="">
      <xdr:nvSpPr>
        <xdr:cNvPr id="2" name="TextBox 1"/>
        <xdr:cNvSpPr txBox="1"/>
      </xdr:nvSpPr>
      <xdr:spPr>
        <a:xfrm>
          <a:off x="4861892" y="3019010"/>
          <a:ext cx="1408044" cy="223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a:t>UPDATED</a:t>
          </a:r>
          <a:r>
            <a:rPr lang="en-US" sz="600" baseline="0"/>
            <a:t> JANUARY 2022</a:t>
          </a:r>
          <a:endParaRPr lang="en-US" sz="6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43</xdr:row>
      <xdr:rowOff>19050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53125" cy="821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312965</xdr:colOff>
      <xdr:row>8</xdr:row>
      <xdr:rowOff>61232</xdr:rowOff>
    </xdr:from>
    <xdr:to>
      <xdr:col>7</xdr:col>
      <xdr:colOff>339869</xdr:colOff>
      <xdr:row>9</xdr:row>
      <xdr:rowOff>156446</xdr:rowOff>
    </xdr:to>
    <xdr:pic>
      <xdr:nvPicPr>
        <xdr:cNvPr id="2" name="Picture 1"/>
        <xdr:cNvPicPr>
          <a:picLocks noChangeAspect="1"/>
        </xdr:cNvPicPr>
      </xdr:nvPicPr>
      <xdr:blipFill>
        <a:blip xmlns:r="http://schemas.openxmlformats.org/officeDocument/2006/relationships" r:embed="rId2"/>
        <a:stretch>
          <a:fillRect/>
        </a:stretch>
      </xdr:blipFill>
      <xdr:spPr>
        <a:xfrm>
          <a:off x="2149929" y="1585232"/>
          <a:ext cx="2476190" cy="285714"/>
        </a:xfrm>
        <a:prstGeom prst="rect">
          <a:avLst/>
        </a:prstGeom>
      </xdr:spPr>
    </xdr:pic>
    <xdr:clientData/>
  </xdr:twoCellAnchor>
  <xdr:twoCellAnchor>
    <xdr:from>
      <xdr:col>0</xdr:col>
      <xdr:colOff>0</xdr:colOff>
      <xdr:row>0</xdr:row>
      <xdr:rowOff>0</xdr:rowOff>
    </xdr:from>
    <xdr:to>
      <xdr:col>10</xdr:col>
      <xdr:colOff>20413</xdr:colOff>
      <xdr:row>44</xdr:row>
      <xdr:rowOff>165115</xdr:rowOff>
    </xdr:to>
    <xdr:grpSp>
      <xdr:nvGrpSpPr>
        <xdr:cNvPr id="7" name="Group 6"/>
        <xdr:cNvGrpSpPr/>
      </xdr:nvGrpSpPr>
      <xdr:grpSpPr>
        <a:xfrm>
          <a:off x="0" y="0"/>
          <a:ext cx="6000752" cy="8547115"/>
          <a:chOff x="8422821" y="0"/>
          <a:chExt cx="14702519" cy="20941394"/>
        </a:xfrm>
      </xdr:grpSpPr>
      <xdr:pic>
        <xdr:nvPicPr>
          <xdr:cNvPr id="3" name="Picture 2"/>
          <xdr:cNvPicPr>
            <a:picLocks noChangeAspect="1"/>
          </xdr:cNvPicPr>
        </xdr:nvPicPr>
        <xdr:blipFill rotWithShape="1">
          <a:blip xmlns:r="http://schemas.openxmlformats.org/officeDocument/2006/relationships" r:embed="rId3"/>
          <a:srcRect l="10046" t="18124" r="9587" b="11695"/>
          <a:stretch/>
        </xdr:blipFill>
        <xdr:spPr>
          <a:xfrm>
            <a:off x="8429624" y="0"/>
            <a:ext cx="14695715" cy="7218590"/>
          </a:xfrm>
          <a:prstGeom prst="rect">
            <a:avLst/>
          </a:prstGeom>
        </xdr:spPr>
      </xdr:pic>
      <xdr:pic>
        <xdr:nvPicPr>
          <xdr:cNvPr id="5" name="Picture 4"/>
          <xdr:cNvPicPr>
            <a:picLocks noChangeAspect="1"/>
          </xdr:cNvPicPr>
        </xdr:nvPicPr>
        <xdr:blipFill rotWithShape="1">
          <a:blip xmlns:r="http://schemas.openxmlformats.org/officeDocument/2006/relationships" r:embed="rId4"/>
          <a:srcRect l="10195" t="11312" r="9475" b="7859"/>
          <a:stretch/>
        </xdr:blipFill>
        <xdr:spPr>
          <a:xfrm>
            <a:off x="8436430" y="6803571"/>
            <a:ext cx="14688910" cy="8313965"/>
          </a:xfrm>
          <a:prstGeom prst="rect">
            <a:avLst/>
          </a:prstGeom>
        </xdr:spPr>
      </xdr:pic>
      <xdr:pic>
        <xdr:nvPicPr>
          <xdr:cNvPr id="6" name="Picture 5"/>
          <xdr:cNvPicPr>
            <a:picLocks noChangeAspect="1"/>
          </xdr:cNvPicPr>
        </xdr:nvPicPr>
        <xdr:blipFill rotWithShape="1">
          <a:blip xmlns:r="http://schemas.openxmlformats.org/officeDocument/2006/relationships" r:embed="rId5"/>
          <a:srcRect l="5879" t="11774" r="13717" b="16061"/>
          <a:stretch/>
        </xdr:blipFill>
        <xdr:spPr>
          <a:xfrm>
            <a:off x="8422821" y="13518698"/>
            <a:ext cx="14702518" cy="7422696"/>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129540</xdr:colOff>
      <xdr:row>2</xdr:row>
      <xdr:rowOff>66675</xdr:rowOff>
    </xdr:to>
    <xdr:pic>
      <xdr:nvPicPr>
        <xdr:cNvPr id="2" name="Picture 1"/>
        <xdr:cNvPicPr>
          <a:picLocks noChangeAspect="1" noChangeArrowheads="1"/>
        </xdr:cNvPicPr>
      </xdr:nvPicPr>
      <xdr:blipFill>
        <a:blip xmlns:r="http://schemas.openxmlformats.org/officeDocument/2006/relationships" r:embed="rId1" cstate="print"/>
        <a:srcRect r="35762"/>
        <a:stretch>
          <a:fillRect/>
        </a:stretch>
      </xdr:blipFill>
      <xdr:spPr bwMode="auto">
        <a:xfrm>
          <a:off x="1" y="0"/>
          <a:ext cx="739139" cy="828675"/>
        </a:xfrm>
        <a:prstGeom prst="rect">
          <a:avLst/>
        </a:prstGeom>
        <a:noFill/>
        <a:ln w="1">
          <a:noFill/>
          <a:miter lim="800000"/>
          <a:headEnd/>
          <a:tailEnd type="none" w="med" len="med"/>
        </a:ln>
        <a:effectLst/>
      </xdr:spPr>
    </xdr:pic>
    <xdr:clientData/>
  </xdr:twoCellAnchor>
  <xdr:twoCellAnchor>
    <xdr:from>
      <xdr:col>0</xdr:col>
      <xdr:colOff>0</xdr:colOff>
      <xdr:row>230</xdr:row>
      <xdr:rowOff>38100</xdr:rowOff>
    </xdr:from>
    <xdr:to>
      <xdr:col>12</xdr:col>
      <xdr:colOff>0</xdr:colOff>
      <xdr:row>247</xdr:row>
      <xdr:rowOff>190500</xdr:rowOff>
    </xdr:to>
    <xdr:sp macro="" textlink="">
      <xdr:nvSpPr>
        <xdr:cNvPr id="3" name="TextBox 2"/>
        <xdr:cNvSpPr txBox="1"/>
      </xdr:nvSpPr>
      <xdr:spPr>
        <a:xfrm>
          <a:off x="0" y="59121675"/>
          <a:ext cx="7810500" cy="4524375"/>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solidFill>
                <a:schemeClr val="dk1"/>
              </a:solidFill>
              <a:effectLst/>
              <a:latin typeface="+mn-lt"/>
              <a:ea typeface="+mn-ea"/>
              <a:cs typeface="+mn-cs"/>
            </a:rPr>
            <a:t>De conformidad con la Ley Federal de Derechos Civiles y los reglamentos y políticas de derechos civiles del Departamento de Agricultura de los EE. UU. (USDA, por sus siglas en inglés), se prohíbe que el USDA, sus agencias, oficinas, empleados e instituciones que participan o administran programas del USDA discriminen sobre la base de raza, color, nacionalidad, sexo, discapacidad, edad, o en represalia o venganza por actividades previas de derechos civiles en algún programa o actividad realizados o financiados por el USDA.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Las personas con discapacidades que necesiten medios alternativos para la comunicación de la información del programa (por ejemplo, sistema Braille, letras grandes, cintas de audio, lenguaje de señas americano, etc.), deben ponerse en contacto con la agencia (estatal o local) en la que solicitaron los beneficios. Las personas sordas, con dificultades de audición o discapacidades del habla pueden comunicarse con el USDA por medio del Federal Relay Service [Servicio Federal de Retransmisión] al (800) 877-8339. Además, la información del programa se puede proporcionar en otros idiomas.</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Para presentar una denuncia de discriminación, complete el </a:t>
          </a:r>
          <a:r>
            <a:rPr lang="es-PE" sz="1100" u="sng">
              <a:solidFill>
                <a:schemeClr val="dk1"/>
              </a:solidFill>
              <a:effectLst/>
              <a:latin typeface="+mn-lt"/>
              <a:ea typeface="+mn-ea"/>
              <a:cs typeface="+mn-cs"/>
              <a:hlinkClick xmlns:r="http://schemas.openxmlformats.org/officeDocument/2006/relationships" r:id=""/>
            </a:rPr>
            <a:t>Formulario de Denuncia de Discriminación del Programa del USDA</a:t>
          </a:r>
          <a:r>
            <a:rPr lang="es-PE" sz="1100">
              <a:solidFill>
                <a:schemeClr val="dk1"/>
              </a:solidFill>
              <a:effectLst/>
              <a:latin typeface="+mn-lt"/>
              <a:ea typeface="+mn-ea"/>
              <a:cs typeface="+mn-cs"/>
            </a:rPr>
            <a:t>, (AD-3027) que está disponible en línea en: </a:t>
          </a:r>
          <a:r>
            <a:rPr lang="es-PE" sz="1100" u="sng">
              <a:solidFill>
                <a:schemeClr val="dk1"/>
              </a:solidFill>
              <a:effectLst/>
              <a:latin typeface="+mn-lt"/>
              <a:ea typeface="+mn-ea"/>
              <a:cs typeface="+mn-cs"/>
              <a:hlinkClick xmlns:r="http://schemas.openxmlformats.org/officeDocument/2006/relationships" r:id=""/>
            </a:rPr>
            <a:t>http://www.ascr.usda.gov/complaint_filing_cust.html</a:t>
          </a:r>
          <a:r>
            <a:rPr lang="es-PE" sz="1100">
              <a:solidFill>
                <a:schemeClr val="dk1"/>
              </a:solidFill>
              <a:effectLst/>
              <a:latin typeface="+mn-lt"/>
              <a:ea typeface="+mn-ea"/>
              <a:cs typeface="+mn-cs"/>
            </a:rPr>
            <a:t> y en cualquier oficina del USDA, o bien escriba una carta dirigida al USDA e incluya en la carta toda la información solicitada en el formulario. Para solicitar una copia del formulario de denuncia, llame al (866) 632-9992. Haga llegar su formulario lleno o carta al USDA por: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800">
            <a:solidFill>
              <a:schemeClr val="dk1"/>
            </a:solidFill>
            <a:effectLst/>
            <a:latin typeface="+mn-lt"/>
            <a:ea typeface="+mn-ea"/>
            <a:cs typeface="+mn-cs"/>
          </a:endParaRPr>
        </a:p>
        <a:p>
          <a:r>
            <a:rPr lang="es-PE" sz="1100">
              <a:solidFill>
                <a:schemeClr val="dk1"/>
              </a:solidFill>
              <a:effectLst/>
              <a:latin typeface="+mn-lt"/>
              <a:ea typeface="+mn-ea"/>
              <a:cs typeface="+mn-cs"/>
            </a:rPr>
            <a:t>                 (1)	</a:t>
          </a:r>
          <a:r>
            <a:rPr lang="es-PE" sz="1100" b="1">
              <a:solidFill>
                <a:schemeClr val="dk1"/>
              </a:solidFill>
              <a:effectLst/>
              <a:latin typeface="+mn-lt"/>
              <a:ea typeface="+mn-ea"/>
              <a:cs typeface="+mn-cs"/>
            </a:rPr>
            <a:t>correo:</a:t>
          </a:r>
          <a:r>
            <a:rPr lang="es-PE" sz="1100">
              <a:solidFill>
                <a:schemeClr val="dk1"/>
              </a:solidFill>
              <a:effectLst/>
              <a:latin typeface="+mn-lt"/>
              <a:ea typeface="+mn-ea"/>
              <a:cs typeface="+mn-cs"/>
            </a:rPr>
            <a:t> U.S. Department of Agriculture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Office of the Assistant Secretary for Civil Rights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1400 Independence Avenue, SW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Washington, D.C. 20250-9410;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(2)	</a:t>
          </a:r>
          <a:r>
            <a:rPr lang="es-PE" sz="1100" b="1">
              <a:solidFill>
                <a:schemeClr val="dk1"/>
              </a:solidFill>
              <a:effectLst/>
              <a:latin typeface="+mn-lt"/>
              <a:ea typeface="+mn-ea"/>
              <a:cs typeface="+mn-cs"/>
            </a:rPr>
            <a:t>fax:</a:t>
          </a:r>
          <a:r>
            <a:rPr lang="es-PE" sz="1100">
              <a:solidFill>
                <a:schemeClr val="dk1"/>
              </a:solidFill>
              <a:effectLst/>
              <a:latin typeface="+mn-lt"/>
              <a:ea typeface="+mn-ea"/>
              <a:cs typeface="+mn-cs"/>
            </a:rPr>
            <a:t> (202) 690-7442; o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(3)	</a:t>
          </a:r>
          <a:r>
            <a:rPr lang="es-PE" sz="1100" b="1">
              <a:solidFill>
                <a:schemeClr val="dk1"/>
              </a:solidFill>
              <a:effectLst/>
              <a:latin typeface="+mn-lt"/>
              <a:ea typeface="+mn-ea"/>
              <a:cs typeface="+mn-cs"/>
            </a:rPr>
            <a:t>correo electrónico: </a:t>
          </a:r>
          <a:r>
            <a:rPr lang="es-PE" sz="1100">
              <a:solidFill>
                <a:schemeClr val="dk1"/>
              </a:solidFill>
              <a:effectLst/>
              <a:latin typeface="+mn-lt"/>
              <a:ea typeface="+mn-ea"/>
              <a:cs typeface="+mn-cs"/>
            </a:rPr>
            <a:t>program.intake@usda.gov.</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Esta institución es un proveedor que ofrece igualdad de oportunidades.</a:t>
          </a:r>
          <a:endParaRPr lang="en-US" sz="1100">
            <a:solidFill>
              <a:schemeClr val="dk1"/>
            </a:solidFill>
            <a:effectLst/>
            <a:latin typeface="+mn-lt"/>
            <a:ea typeface="+mn-ea"/>
            <a:cs typeface="+mn-cs"/>
          </a:endParaRPr>
        </a:p>
      </xdr:txBody>
    </xdr:sp>
    <xdr:clientData/>
  </xdr:twoCellAnchor>
  <xdr:oneCellAnchor>
    <xdr:from>
      <xdr:col>0</xdr:col>
      <xdr:colOff>1</xdr:colOff>
      <xdr:row>44</xdr:row>
      <xdr:rowOff>0</xdr:rowOff>
    </xdr:from>
    <xdr:ext cx="739139" cy="828675"/>
    <xdr:pic>
      <xdr:nvPicPr>
        <xdr:cNvPr id="5" name="Picture 4"/>
        <xdr:cNvPicPr>
          <a:picLocks noChangeAspect="1" noChangeArrowheads="1"/>
        </xdr:cNvPicPr>
      </xdr:nvPicPr>
      <xdr:blipFill>
        <a:blip xmlns:r="http://schemas.openxmlformats.org/officeDocument/2006/relationships" r:embed="rId1" cstate="print"/>
        <a:srcRect r="35762"/>
        <a:stretch>
          <a:fillRect/>
        </a:stretch>
      </xdr:blipFill>
      <xdr:spPr bwMode="auto">
        <a:xfrm>
          <a:off x="1" y="0"/>
          <a:ext cx="739139" cy="828675"/>
        </a:xfrm>
        <a:prstGeom prst="rect">
          <a:avLst/>
        </a:prstGeom>
        <a:noFill/>
        <a:ln w="1">
          <a:noFill/>
          <a:miter lim="800000"/>
          <a:headEnd/>
          <a:tailEnd type="none" w="med" len="med"/>
        </a:ln>
        <a:effectLst/>
      </xdr:spPr>
    </xdr:pic>
    <xdr:clientData/>
  </xdr:oneCellAnchor>
  <xdr:twoCellAnchor>
    <xdr:from>
      <xdr:col>3</xdr:col>
      <xdr:colOff>400049</xdr:colOff>
      <xdr:row>57</xdr:row>
      <xdr:rowOff>47626</xdr:rowOff>
    </xdr:from>
    <xdr:to>
      <xdr:col>9</xdr:col>
      <xdr:colOff>223828</xdr:colOff>
      <xdr:row>61</xdr:row>
      <xdr:rowOff>156896</xdr:rowOff>
    </xdr:to>
    <xdr:sp macro="" textlink="">
      <xdr:nvSpPr>
        <xdr:cNvPr id="7" name="TextBox 6"/>
        <xdr:cNvSpPr txBox="1"/>
      </xdr:nvSpPr>
      <xdr:spPr>
        <a:xfrm rot="19559950">
          <a:off x="2000249" y="15420976"/>
          <a:ext cx="4043354" cy="106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chemeClr val="bg2">
                  <a:lumMod val="90000"/>
                </a:schemeClr>
              </a:solidFill>
            </a:rPr>
            <a:t>client's copy</a:t>
          </a:r>
        </a:p>
      </xdr:txBody>
    </xdr:sp>
    <xdr:clientData/>
  </xdr:twoCellAnchor>
  <xdr:twoCellAnchor editAs="oneCell">
    <xdr:from>
      <xdr:col>0</xdr:col>
      <xdr:colOff>47625</xdr:colOff>
      <xdr:row>71</xdr:row>
      <xdr:rowOff>142875</xdr:rowOff>
    </xdr:from>
    <xdr:to>
      <xdr:col>11</xdr:col>
      <xdr:colOff>578900</xdr:colOff>
      <xdr:row>85</xdr:row>
      <xdr:rowOff>114319</xdr:rowOff>
    </xdr:to>
    <xdr:pic>
      <xdr:nvPicPr>
        <xdr:cNvPr id="8" name="Picture 7"/>
        <xdr:cNvPicPr>
          <a:picLocks noChangeAspect="1"/>
        </xdr:cNvPicPr>
      </xdr:nvPicPr>
      <xdr:blipFill rotWithShape="1">
        <a:blip xmlns:r="http://schemas.openxmlformats.org/officeDocument/2006/relationships" r:embed="rId2"/>
        <a:srcRect l="4832" t="26579" r="18543" b="22496"/>
        <a:stretch/>
      </xdr:blipFill>
      <xdr:spPr>
        <a:xfrm>
          <a:off x="47625" y="18688050"/>
          <a:ext cx="7675025" cy="3571894"/>
        </a:xfrm>
        <a:prstGeom prst="rect">
          <a:avLst/>
        </a:prstGeom>
        <a:ln>
          <a:solidFill>
            <a:schemeClr val="tx1"/>
          </a:solidFill>
        </a:ln>
      </xdr:spPr>
    </xdr:pic>
    <xdr:clientData/>
  </xdr:twoCellAnchor>
  <xdr:twoCellAnchor editAs="oneCell">
    <xdr:from>
      <xdr:col>0</xdr:col>
      <xdr:colOff>47625</xdr:colOff>
      <xdr:row>27</xdr:row>
      <xdr:rowOff>200025</xdr:rowOff>
    </xdr:from>
    <xdr:to>
      <xdr:col>11</xdr:col>
      <xdr:colOff>578900</xdr:colOff>
      <xdr:row>41</xdr:row>
      <xdr:rowOff>171469</xdr:rowOff>
    </xdr:to>
    <xdr:pic>
      <xdr:nvPicPr>
        <xdr:cNvPr id="9" name="Picture 8"/>
        <xdr:cNvPicPr>
          <a:picLocks noChangeAspect="1"/>
        </xdr:cNvPicPr>
      </xdr:nvPicPr>
      <xdr:blipFill rotWithShape="1">
        <a:blip xmlns:r="http://schemas.openxmlformats.org/officeDocument/2006/relationships" r:embed="rId2"/>
        <a:srcRect l="4832" t="26579" r="18543" b="22496"/>
        <a:stretch/>
      </xdr:blipFill>
      <xdr:spPr>
        <a:xfrm>
          <a:off x="47625" y="7286625"/>
          <a:ext cx="7675025" cy="3571894"/>
        </a:xfrm>
        <a:prstGeom prst="rect">
          <a:avLst/>
        </a:prstGeom>
        <a:ln>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38101</xdr:colOff>
      <xdr:row>2</xdr:row>
      <xdr:rowOff>0</xdr:rowOff>
    </xdr:to>
    <xdr:pic>
      <xdr:nvPicPr>
        <xdr:cNvPr id="2" name="Picture 1"/>
        <xdr:cNvPicPr>
          <a:picLocks noChangeAspect="1" noChangeArrowheads="1"/>
        </xdr:cNvPicPr>
      </xdr:nvPicPr>
      <xdr:blipFill>
        <a:blip xmlns:r="http://schemas.openxmlformats.org/officeDocument/2006/relationships" r:embed="rId1" cstate="print"/>
        <a:srcRect r="35762"/>
        <a:stretch>
          <a:fillRect/>
        </a:stretch>
      </xdr:blipFill>
      <xdr:spPr bwMode="auto">
        <a:xfrm>
          <a:off x="1" y="1"/>
          <a:ext cx="647700" cy="761999"/>
        </a:xfrm>
        <a:prstGeom prst="rect">
          <a:avLst/>
        </a:prstGeom>
        <a:noFill/>
        <a:ln w="1">
          <a:noFill/>
          <a:miter lim="800000"/>
          <a:headEnd/>
          <a:tailEnd type="none" w="med" len="med"/>
        </a:ln>
        <a:effectLst/>
      </xdr:spPr>
    </xdr:pic>
    <xdr:clientData/>
  </xdr:twoCellAnchor>
  <xdr:oneCellAnchor>
    <xdr:from>
      <xdr:col>0</xdr:col>
      <xdr:colOff>1</xdr:colOff>
      <xdr:row>45</xdr:row>
      <xdr:rowOff>1</xdr:rowOff>
    </xdr:from>
    <xdr:ext cx="647700" cy="761999"/>
    <xdr:pic>
      <xdr:nvPicPr>
        <xdr:cNvPr id="4" name="Picture 3"/>
        <xdr:cNvPicPr>
          <a:picLocks noChangeAspect="1" noChangeArrowheads="1"/>
        </xdr:cNvPicPr>
      </xdr:nvPicPr>
      <xdr:blipFill>
        <a:blip xmlns:r="http://schemas.openxmlformats.org/officeDocument/2006/relationships" r:embed="rId1" cstate="print"/>
        <a:srcRect r="35762"/>
        <a:stretch>
          <a:fillRect/>
        </a:stretch>
      </xdr:blipFill>
      <xdr:spPr bwMode="auto">
        <a:xfrm>
          <a:off x="1" y="1"/>
          <a:ext cx="647700" cy="761999"/>
        </a:xfrm>
        <a:prstGeom prst="rect">
          <a:avLst/>
        </a:prstGeom>
        <a:noFill/>
        <a:ln w="1">
          <a:noFill/>
          <a:miter lim="800000"/>
          <a:headEnd/>
          <a:tailEnd type="none" w="med" len="med"/>
        </a:ln>
        <a:effectLst/>
      </xdr:spPr>
    </xdr:pic>
    <xdr:clientData/>
  </xdr:oneCellAnchor>
  <xdr:twoCellAnchor>
    <xdr:from>
      <xdr:col>3</xdr:col>
      <xdr:colOff>457199</xdr:colOff>
      <xdr:row>60</xdr:row>
      <xdr:rowOff>76200</xdr:rowOff>
    </xdr:from>
    <xdr:to>
      <xdr:col>9</xdr:col>
      <xdr:colOff>280978</xdr:colOff>
      <xdr:row>64</xdr:row>
      <xdr:rowOff>185470</xdr:rowOff>
    </xdr:to>
    <xdr:sp macro="" textlink="">
      <xdr:nvSpPr>
        <xdr:cNvPr id="6" name="TextBox 5"/>
        <xdr:cNvSpPr txBox="1"/>
      </xdr:nvSpPr>
      <xdr:spPr>
        <a:xfrm rot="19559950">
          <a:off x="2057399" y="15887700"/>
          <a:ext cx="4043354" cy="106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chemeClr val="bg2">
                  <a:lumMod val="90000"/>
                </a:schemeClr>
              </a:solidFill>
            </a:rPr>
            <a:t>client's copy</a:t>
          </a:r>
        </a:p>
      </xdr:txBody>
    </xdr:sp>
    <xdr:clientData/>
  </xdr:twoCellAnchor>
  <xdr:twoCellAnchor editAs="oneCell">
    <xdr:from>
      <xdr:col>0</xdr:col>
      <xdr:colOff>28575</xdr:colOff>
      <xdr:row>27</xdr:row>
      <xdr:rowOff>161925</xdr:rowOff>
    </xdr:from>
    <xdr:to>
      <xdr:col>11</xdr:col>
      <xdr:colOff>748888</xdr:colOff>
      <xdr:row>43</xdr:row>
      <xdr:rowOff>76200</xdr:rowOff>
    </xdr:to>
    <xdr:pic>
      <xdr:nvPicPr>
        <xdr:cNvPr id="7" name="Picture 6"/>
        <xdr:cNvPicPr>
          <a:picLocks noChangeAspect="1"/>
        </xdr:cNvPicPr>
      </xdr:nvPicPr>
      <xdr:blipFill rotWithShape="1">
        <a:blip xmlns:r="http://schemas.openxmlformats.org/officeDocument/2006/relationships" r:embed="rId2"/>
        <a:srcRect l="754" t="29964" r="842" b="6470"/>
        <a:stretch/>
      </xdr:blipFill>
      <xdr:spPr>
        <a:xfrm>
          <a:off x="28575" y="7200900"/>
          <a:ext cx="7864063" cy="4029075"/>
        </a:xfrm>
        <a:prstGeom prst="rect">
          <a:avLst/>
        </a:prstGeom>
      </xdr:spPr>
    </xdr:pic>
    <xdr:clientData/>
  </xdr:twoCellAnchor>
  <xdr:twoCellAnchor editAs="oneCell">
    <xdr:from>
      <xdr:col>0</xdr:col>
      <xdr:colOff>28575</xdr:colOff>
      <xdr:row>72</xdr:row>
      <xdr:rowOff>219075</xdr:rowOff>
    </xdr:from>
    <xdr:to>
      <xdr:col>11</xdr:col>
      <xdr:colOff>748888</xdr:colOff>
      <xdr:row>88</xdr:row>
      <xdr:rowOff>133350</xdr:rowOff>
    </xdr:to>
    <xdr:pic>
      <xdr:nvPicPr>
        <xdr:cNvPr id="8" name="Picture 7"/>
        <xdr:cNvPicPr>
          <a:picLocks noChangeAspect="1"/>
        </xdr:cNvPicPr>
      </xdr:nvPicPr>
      <xdr:blipFill rotWithShape="1">
        <a:blip xmlns:r="http://schemas.openxmlformats.org/officeDocument/2006/relationships" r:embed="rId2"/>
        <a:srcRect l="754" t="29964" r="842" b="6470"/>
        <a:stretch/>
      </xdr:blipFill>
      <xdr:spPr>
        <a:xfrm>
          <a:off x="28575" y="18907125"/>
          <a:ext cx="7864063" cy="40290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27213</xdr:colOff>
      <xdr:row>2</xdr:row>
      <xdr:rowOff>54429</xdr:rowOff>
    </xdr:to>
    <xdr:sp macro="" textlink="">
      <xdr:nvSpPr>
        <xdr:cNvPr id="3" name="TextBox 2"/>
        <xdr:cNvSpPr txBox="1"/>
      </xdr:nvSpPr>
      <xdr:spPr>
        <a:xfrm>
          <a:off x="0" y="0"/>
          <a:ext cx="1131247" cy="426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dk1"/>
              </a:solidFill>
              <a:effectLst/>
              <a:latin typeface="Arial" panose="020B0604020202020204" pitchFamily="34" charset="0"/>
              <a:ea typeface="+mn-ea"/>
              <a:cs typeface="Arial" panose="020B0604020202020204" pitchFamily="34" charset="0"/>
            </a:rPr>
            <a:t>Texas Department of Agriculture</a:t>
          </a:r>
          <a:endParaRPr lang="en-US" sz="800">
            <a:latin typeface="Arial" panose="020B0604020202020204" pitchFamily="34" charset="0"/>
            <a:cs typeface="Arial" panose="020B0604020202020204" pitchFamily="34" charset="0"/>
          </a:endParaRPr>
        </a:p>
      </xdr:txBody>
    </xdr:sp>
    <xdr:clientData/>
  </xdr:twoCellAnchor>
  <xdr:twoCellAnchor>
    <xdr:from>
      <xdr:col>31</xdr:col>
      <xdr:colOff>30306</xdr:colOff>
      <xdr:row>0</xdr:row>
      <xdr:rowOff>0</xdr:rowOff>
    </xdr:from>
    <xdr:to>
      <xdr:col>41</xdr:col>
      <xdr:colOff>66589</xdr:colOff>
      <xdr:row>2</xdr:row>
      <xdr:rowOff>77107</xdr:rowOff>
    </xdr:to>
    <xdr:sp macro="" textlink="">
      <xdr:nvSpPr>
        <xdr:cNvPr id="4" name="TextBox 3"/>
        <xdr:cNvSpPr txBox="1"/>
      </xdr:nvSpPr>
      <xdr:spPr>
        <a:xfrm>
          <a:off x="5485533" y="0"/>
          <a:ext cx="1348136" cy="4494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800" b="1" i="0" u="none" strike="noStrike">
              <a:solidFill>
                <a:schemeClr val="dk1"/>
              </a:solidFill>
              <a:effectLst/>
              <a:latin typeface="Arial" panose="020B0604020202020204" pitchFamily="34" charset="0"/>
              <a:ea typeface="+mn-ea"/>
              <a:cs typeface="Arial" panose="020B0604020202020204" pitchFamily="34" charset="0"/>
            </a:rPr>
            <a:t>Form H1509</a:t>
          </a:r>
          <a:r>
            <a:rPr lang="en-US" sz="800">
              <a:latin typeface="Arial" panose="020B0604020202020204" pitchFamily="34" charset="0"/>
              <a:cs typeface="Arial" panose="020B0604020202020204" pitchFamily="34" charset="0"/>
            </a:rPr>
            <a:t> </a:t>
          </a:r>
        </a:p>
        <a:p>
          <a:pPr algn="r"/>
          <a:r>
            <a:rPr lang="en-US" sz="800" b="0" i="0" u="none" strike="noStrike" baseline="0">
              <a:solidFill>
                <a:schemeClr val="dk1"/>
              </a:solidFill>
              <a:effectLst/>
              <a:latin typeface="Arial" panose="020B0604020202020204" pitchFamily="34" charset="0"/>
              <a:ea typeface="+mn-ea"/>
              <a:cs typeface="Arial" panose="020B0604020202020204" pitchFamily="34" charset="0"/>
            </a:rPr>
            <a:t>Revised October 2020</a:t>
          </a:r>
          <a:endParaRPr lang="en-US" sz="800">
            <a:latin typeface="Arial" panose="020B0604020202020204" pitchFamily="34" charset="0"/>
            <a:cs typeface="Arial" panose="020B0604020202020204" pitchFamily="34" charset="0"/>
          </a:endParaRPr>
        </a:p>
      </xdr:txBody>
    </xdr:sp>
    <xdr:clientData/>
  </xdr:twoCellAnchor>
  <xdr:twoCellAnchor editAs="oneCell">
    <xdr:from>
      <xdr:col>0</xdr:col>
      <xdr:colOff>34640</xdr:colOff>
      <xdr:row>35</xdr:row>
      <xdr:rowOff>9755</xdr:rowOff>
    </xdr:from>
    <xdr:to>
      <xdr:col>40</xdr:col>
      <xdr:colOff>26397</xdr:colOff>
      <xdr:row>48</xdr:row>
      <xdr:rowOff>125552</xdr:rowOff>
    </xdr:to>
    <xdr:pic>
      <xdr:nvPicPr>
        <xdr:cNvPr id="7" name="Picture 6"/>
        <xdr:cNvPicPr>
          <a:picLocks noChangeAspect="1"/>
        </xdr:cNvPicPr>
      </xdr:nvPicPr>
      <xdr:blipFill rotWithShape="1">
        <a:blip xmlns:r="http://schemas.openxmlformats.org/officeDocument/2006/relationships" r:embed="rId1"/>
        <a:srcRect l="4832" t="26579" r="18543" b="22496"/>
        <a:stretch/>
      </xdr:blipFill>
      <xdr:spPr>
        <a:xfrm>
          <a:off x="34640" y="4023244"/>
          <a:ext cx="6702552" cy="250570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449581</xdr:colOff>
      <xdr:row>3</xdr:row>
      <xdr:rowOff>7620</xdr:rowOff>
    </xdr:to>
    <xdr:pic>
      <xdr:nvPicPr>
        <xdr:cNvPr id="5" name="Picture 4"/>
        <xdr:cNvPicPr>
          <a:picLocks noChangeAspect="1" noChangeArrowheads="1"/>
        </xdr:cNvPicPr>
      </xdr:nvPicPr>
      <xdr:blipFill>
        <a:blip xmlns:r="http://schemas.openxmlformats.org/officeDocument/2006/relationships" r:embed="rId1" cstate="print"/>
        <a:srcRect r="35762"/>
        <a:stretch>
          <a:fillRect/>
        </a:stretch>
      </xdr:blipFill>
      <xdr:spPr bwMode="auto">
        <a:xfrm>
          <a:off x="1" y="0"/>
          <a:ext cx="1074420" cy="1089660"/>
        </a:xfrm>
        <a:prstGeom prst="rect">
          <a:avLst/>
        </a:prstGeom>
        <a:noFill/>
        <a:ln w="1">
          <a:noFill/>
          <a:miter lim="800000"/>
          <a:headEnd/>
          <a:tailEnd type="none" w="med" len="med"/>
        </a:ln>
        <a:effectLst/>
      </xdr:spPr>
    </xdr:pic>
    <xdr:clientData/>
  </xdr:twoCellAnchor>
  <xdr:twoCellAnchor>
    <xdr:from>
      <xdr:col>0</xdr:col>
      <xdr:colOff>0</xdr:colOff>
      <xdr:row>159</xdr:row>
      <xdr:rowOff>38100</xdr:rowOff>
    </xdr:from>
    <xdr:to>
      <xdr:col>12</xdr:col>
      <xdr:colOff>0</xdr:colOff>
      <xdr:row>176</xdr:row>
      <xdr:rowOff>190500</xdr:rowOff>
    </xdr:to>
    <xdr:sp macro="" textlink="">
      <xdr:nvSpPr>
        <xdr:cNvPr id="6" name="TextBox 5"/>
        <xdr:cNvSpPr txBox="1"/>
      </xdr:nvSpPr>
      <xdr:spPr>
        <a:xfrm>
          <a:off x="0" y="11529060"/>
          <a:ext cx="8008620" cy="4556760"/>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solidFill>
                <a:schemeClr val="dk1"/>
              </a:solidFill>
              <a:effectLst/>
              <a:latin typeface="+mn-lt"/>
              <a:ea typeface="+mn-ea"/>
              <a:cs typeface="+mn-cs"/>
            </a:rPr>
            <a:t>De conformidad con la Ley Federal de Derechos Civiles y los reglamentos y políticas de derechos civiles del Departamento de Agricultura de los EE. UU. (USDA, por sus siglas en inglés), se prohíbe que el USDA, sus agencias, oficinas, empleados e instituciones que participan o administran programas del USDA discriminen sobre la base de raza, color, nacionalidad, sexo, discapacidad, edad, o en represalia o venganza por actividades previas de derechos civiles en algún programa o actividad realizados o financiados por el USDA.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Las personas con discapacidades que necesiten medios alternativos para la comunicación de la información del programa (por ejemplo, sistema Braille, letras grandes, cintas de audio, lenguaje de señas americano, etc.), deben ponerse en contacto con la agencia (estatal o local) en la que solicitaron los beneficios. Las personas sordas, con dificultades de audición o discapacidades del habla pueden comunicarse con el USDA por medio del Federal Relay Service [Servicio Federal de Retransmisión] al (800) 877-8339. Además, la información del programa se puede proporcionar en otros idiomas.</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Para presentar una denuncia de discriminación, complete el </a:t>
          </a:r>
          <a:r>
            <a:rPr lang="es-PE" sz="1100" u="sng">
              <a:solidFill>
                <a:schemeClr val="dk1"/>
              </a:solidFill>
              <a:effectLst/>
              <a:latin typeface="+mn-lt"/>
              <a:ea typeface="+mn-ea"/>
              <a:cs typeface="+mn-cs"/>
              <a:hlinkClick xmlns:r="http://schemas.openxmlformats.org/officeDocument/2006/relationships" r:id=""/>
            </a:rPr>
            <a:t>Formulario de Denuncia de Discriminación del Programa del USDA</a:t>
          </a:r>
          <a:r>
            <a:rPr lang="es-PE" sz="1100">
              <a:solidFill>
                <a:schemeClr val="dk1"/>
              </a:solidFill>
              <a:effectLst/>
              <a:latin typeface="+mn-lt"/>
              <a:ea typeface="+mn-ea"/>
              <a:cs typeface="+mn-cs"/>
            </a:rPr>
            <a:t>, (AD-3027) que está disponible en línea en: </a:t>
          </a:r>
          <a:r>
            <a:rPr lang="es-PE" sz="1100" u="sng">
              <a:solidFill>
                <a:schemeClr val="dk1"/>
              </a:solidFill>
              <a:effectLst/>
              <a:latin typeface="+mn-lt"/>
              <a:ea typeface="+mn-ea"/>
              <a:cs typeface="+mn-cs"/>
              <a:hlinkClick xmlns:r="http://schemas.openxmlformats.org/officeDocument/2006/relationships" r:id=""/>
            </a:rPr>
            <a:t>http://www.ascr.usda.gov/complaint_filing_cust.html</a:t>
          </a:r>
          <a:r>
            <a:rPr lang="es-PE" sz="1100">
              <a:solidFill>
                <a:schemeClr val="dk1"/>
              </a:solidFill>
              <a:effectLst/>
              <a:latin typeface="+mn-lt"/>
              <a:ea typeface="+mn-ea"/>
              <a:cs typeface="+mn-cs"/>
            </a:rPr>
            <a:t> y en cualquier oficina del USDA, o bien escriba una carta dirigida al USDA e incluya en la carta toda la información solicitada en el formulario. Para solicitar una copia del formulario de denuncia, llame al (866) 632-9992. Haga llegar su formulario lleno o carta al USDA por: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800">
            <a:solidFill>
              <a:schemeClr val="dk1"/>
            </a:solidFill>
            <a:effectLst/>
            <a:latin typeface="+mn-lt"/>
            <a:ea typeface="+mn-ea"/>
            <a:cs typeface="+mn-cs"/>
          </a:endParaRPr>
        </a:p>
        <a:p>
          <a:r>
            <a:rPr lang="es-PE" sz="1100">
              <a:solidFill>
                <a:schemeClr val="dk1"/>
              </a:solidFill>
              <a:effectLst/>
              <a:latin typeface="+mn-lt"/>
              <a:ea typeface="+mn-ea"/>
              <a:cs typeface="+mn-cs"/>
            </a:rPr>
            <a:t>                 (1)	</a:t>
          </a:r>
          <a:r>
            <a:rPr lang="es-PE" sz="1100" b="1">
              <a:solidFill>
                <a:schemeClr val="dk1"/>
              </a:solidFill>
              <a:effectLst/>
              <a:latin typeface="+mn-lt"/>
              <a:ea typeface="+mn-ea"/>
              <a:cs typeface="+mn-cs"/>
            </a:rPr>
            <a:t>correo:</a:t>
          </a:r>
          <a:r>
            <a:rPr lang="es-PE" sz="1100">
              <a:solidFill>
                <a:schemeClr val="dk1"/>
              </a:solidFill>
              <a:effectLst/>
              <a:latin typeface="+mn-lt"/>
              <a:ea typeface="+mn-ea"/>
              <a:cs typeface="+mn-cs"/>
            </a:rPr>
            <a:t> U.S. Department of Agriculture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Office of the Assistant Secretary for Civil Rights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1400 Independence Avenue, SW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Washington, D.C. 20250-9410;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(2)	</a:t>
          </a:r>
          <a:r>
            <a:rPr lang="es-PE" sz="1100" b="1">
              <a:solidFill>
                <a:schemeClr val="dk1"/>
              </a:solidFill>
              <a:effectLst/>
              <a:latin typeface="+mn-lt"/>
              <a:ea typeface="+mn-ea"/>
              <a:cs typeface="+mn-cs"/>
            </a:rPr>
            <a:t>fax:</a:t>
          </a:r>
          <a:r>
            <a:rPr lang="es-PE" sz="1100">
              <a:solidFill>
                <a:schemeClr val="dk1"/>
              </a:solidFill>
              <a:effectLst/>
              <a:latin typeface="+mn-lt"/>
              <a:ea typeface="+mn-ea"/>
              <a:cs typeface="+mn-cs"/>
            </a:rPr>
            <a:t> (202) 690-7442; o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(3)	</a:t>
          </a:r>
          <a:r>
            <a:rPr lang="es-PE" sz="1100" b="1">
              <a:solidFill>
                <a:schemeClr val="dk1"/>
              </a:solidFill>
              <a:effectLst/>
              <a:latin typeface="+mn-lt"/>
              <a:ea typeface="+mn-ea"/>
              <a:cs typeface="+mn-cs"/>
            </a:rPr>
            <a:t>correo electrónico: </a:t>
          </a:r>
          <a:r>
            <a:rPr lang="es-PE" sz="1100">
              <a:solidFill>
                <a:schemeClr val="dk1"/>
              </a:solidFill>
              <a:effectLst/>
              <a:latin typeface="+mn-lt"/>
              <a:ea typeface="+mn-ea"/>
              <a:cs typeface="+mn-cs"/>
            </a:rPr>
            <a:t>program.intake@usda.gov.</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Esta institución es un proveedor que ofrece igualdad de oportunidades.</a:t>
          </a:r>
          <a:endParaRPr lang="en-US" sz="1100">
            <a:solidFill>
              <a:schemeClr val="dk1"/>
            </a:solidFill>
            <a:effectLst/>
            <a:latin typeface="+mn-lt"/>
            <a:ea typeface="+mn-ea"/>
            <a:cs typeface="+mn-cs"/>
          </a:endParaRPr>
        </a:p>
      </xdr:txBody>
    </xdr:sp>
    <xdr:clientData/>
  </xdr:twoCellAnchor>
  <xdr:oneCellAnchor>
    <xdr:from>
      <xdr:col>0</xdr:col>
      <xdr:colOff>1</xdr:colOff>
      <xdr:row>43</xdr:row>
      <xdr:rowOff>0</xdr:rowOff>
    </xdr:from>
    <xdr:ext cx="1059180" cy="1102995"/>
    <xdr:pic>
      <xdr:nvPicPr>
        <xdr:cNvPr id="12" name="Picture 11"/>
        <xdr:cNvPicPr>
          <a:picLocks noChangeAspect="1" noChangeArrowheads="1"/>
        </xdr:cNvPicPr>
      </xdr:nvPicPr>
      <xdr:blipFill>
        <a:blip xmlns:r="http://schemas.openxmlformats.org/officeDocument/2006/relationships" r:embed="rId1" cstate="print"/>
        <a:srcRect r="35762"/>
        <a:stretch>
          <a:fillRect/>
        </a:stretch>
      </xdr:blipFill>
      <xdr:spPr bwMode="auto">
        <a:xfrm>
          <a:off x="1" y="0"/>
          <a:ext cx="1059180" cy="1102995"/>
        </a:xfrm>
        <a:prstGeom prst="rect">
          <a:avLst/>
        </a:prstGeom>
        <a:noFill/>
        <a:ln w="1">
          <a:noFill/>
          <a:miter lim="800000"/>
          <a:headEnd/>
          <a:tailEnd type="none" w="med" len="med"/>
        </a:ln>
        <a:effectLst/>
      </xdr:spPr>
    </xdr:pic>
    <xdr:clientData/>
  </xdr:oneCellAnchor>
  <xdr:twoCellAnchor>
    <xdr:from>
      <xdr:col>3</xdr:col>
      <xdr:colOff>603405</xdr:colOff>
      <xdr:row>55</xdr:row>
      <xdr:rowOff>220138</xdr:rowOff>
    </xdr:from>
    <xdr:to>
      <xdr:col>9</xdr:col>
      <xdr:colOff>424009</xdr:colOff>
      <xdr:row>60</xdr:row>
      <xdr:rowOff>91283</xdr:rowOff>
    </xdr:to>
    <xdr:sp macro="" textlink="">
      <xdr:nvSpPr>
        <xdr:cNvPr id="2" name="TextBox 1"/>
        <xdr:cNvSpPr txBox="1"/>
      </xdr:nvSpPr>
      <xdr:spPr>
        <a:xfrm rot="19559950">
          <a:off x="2206780" y="15031513"/>
          <a:ext cx="4043354" cy="106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chemeClr val="bg2">
                  <a:lumMod val="90000"/>
                </a:schemeClr>
              </a:solidFill>
            </a:rPr>
            <a:t>client's copy</a:t>
          </a:r>
        </a:p>
      </xdr:txBody>
    </xdr:sp>
    <xdr:clientData/>
  </xdr:twoCellAnchor>
  <xdr:twoCellAnchor editAs="oneCell">
    <xdr:from>
      <xdr:col>0</xdr:col>
      <xdr:colOff>87302</xdr:colOff>
      <xdr:row>27</xdr:row>
      <xdr:rowOff>7936</xdr:rowOff>
    </xdr:from>
    <xdr:to>
      <xdr:col>11</xdr:col>
      <xdr:colOff>610639</xdr:colOff>
      <xdr:row>41</xdr:row>
      <xdr:rowOff>23830</xdr:rowOff>
    </xdr:to>
    <xdr:pic>
      <xdr:nvPicPr>
        <xdr:cNvPr id="8" name="Picture 7"/>
        <xdr:cNvPicPr>
          <a:picLocks noChangeAspect="1"/>
        </xdr:cNvPicPr>
      </xdr:nvPicPr>
      <xdr:blipFill rotWithShape="1">
        <a:blip xmlns:r="http://schemas.openxmlformats.org/officeDocument/2006/relationships" r:embed="rId2"/>
        <a:srcRect l="4832" t="26579" r="18543" b="22496"/>
        <a:stretch/>
      </xdr:blipFill>
      <xdr:spPr>
        <a:xfrm>
          <a:off x="87302" y="7088186"/>
          <a:ext cx="7675025" cy="3571894"/>
        </a:xfrm>
        <a:prstGeom prst="rect">
          <a:avLst/>
        </a:prstGeom>
        <a:ln>
          <a:solidFill>
            <a:schemeClr val="tx1"/>
          </a:solidFill>
        </a:ln>
      </xdr:spPr>
    </xdr:pic>
    <xdr:clientData/>
  </xdr:twoCellAnchor>
  <xdr:twoCellAnchor editAs="oneCell">
    <xdr:from>
      <xdr:col>0</xdr:col>
      <xdr:colOff>71442</xdr:colOff>
      <xdr:row>70</xdr:row>
      <xdr:rowOff>31766</xdr:rowOff>
    </xdr:from>
    <xdr:to>
      <xdr:col>11</xdr:col>
      <xdr:colOff>594779</xdr:colOff>
      <xdr:row>84</xdr:row>
      <xdr:rowOff>47660</xdr:rowOff>
    </xdr:to>
    <xdr:pic>
      <xdr:nvPicPr>
        <xdr:cNvPr id="9" name="Picture 8"/>
        <xdr:cNvPicPr>
          <a:picLocks noChangeAspect="1"/>
        </xdr:cNvPicPr>
      </xdr:nvPicPr>
      <xdr:blipFill rotWithShape="1">
        <a:blip xmlns:r="http://schemas.openxmlformats.org/officeDocument/2006/relationships" r:embed="rId2"/>
        <a:srcRect l="4832" t="26579" r="18543" b="22496"/>
        <a:stretch/>
      </xdr:blipFill>
      <xdr:spPr>
        <a:xfrm>
          <a:off x="71442" y="18256266"/>
          <a:ext cx="7675025" cy="3571894"/>
        </a:xfrm>
        <a:prstGeom prst="rect">
          <a:avLst/>
        </a:prstGeom>
        <a:ln>
          <a:solidFill>
            <a:schemeClr val="tx1"/>
          </a:solid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464821</xdr:colOff>
      <xdr:row>3</xdr:row>
      <xdr:rowOff>30480</xdr:rowOff>
    </xdr:to>
    <xdr:pic>
      <xdr:nvPicPr>
        <xdr:cNvPr id="2" name="Picture 1"/>
        <xdr:cNvPicPr>
          <a:picLocks noChangeAspect="1" noChangeArrowheads="1"/>
        </xdr:cNvPicPr>
      </xdr:nvPicPr>
      <xdr:blipFill>
        <a:blip xmlns:r="http://schemas.openxmlformats.org/officeDocument/2006/relationships" r:embed="rId1" cstate="print"/>
        <a:srcRect r="35762"/>
        <a:stretch>
          <a:fillRect/>
        </a:stretch>
      </xdr:blipFill>
      <xdr:spPr bwMode="auto">
        <a:xfrm>
          <a:off x="1" y="0"/>
          <a:ext cx="1089660" cy="1112520"/>
        </a:xfrm>
        <a:prstGeom prst="rect">
          <a:avLst/>
        </a:prstGeom>
        <a:noFill/>
        <a:ln w="1">
          <a:noFill/>
          <a:miter lim="800000"/>
          <a:headEnd/>
          <a:tailEnd type="none" w="med" len="med"/>
        </a:ln>
        <a:effectLst/>
      </xdr:spPr>
    </xdr:pic>
    <xdr:clientData/>
  </xdr:twoCellAnchor>
  <xdr:oneCellAnchor>
    <xdr:from>
      <xdr:col>0</xdr:col>
      <xdr:colOff>0</xdr:colOff>
      <xdr:row>45</xdr:row>
      <xdr:rowOff>47625</xdr:rowOff>
    </xdr:from>
    <xdr:ext cx="1074420" cy="1125855"/>
    <xdr:pic>
      <xdr:nvPicPr>
        <xdr:cNvPr id="4" name="Picture 3"/>
        <xdr:cNvPicPr>
          <a:picLocks noChangeAspect="1" noChangeArrowheads="1"/>
        </xdr:cNvPicPr>
      </xdr:nvPicPr>
      <xdr:blipFill>
        <a:blip xmlns:r="http://schemas.openxmlformats.org/officeDocument/2006/relationships" r:embed="rId1" cstate="print"/>
        <a:srcRect r="35762"/>
        <a:stretch>
          <a:fillRect/>
        </a:stretch>
      </xdr:blipFill>
      <xdr:spPr bwMode="auto">
        <a:xfrm>
          <a:off x="0" y="11620500"/>
          <a:ext cx="1074420" cy="1125855"/>
        </a:xfrm>
        <a:prstGeom prst="rect">
          <a:avLst/>
        </a:prstGeom>
        <a:noFill/>
        <a:ln w="1">
          <a:noFill/>
          <a:miter lim="800000"/>
          <a:headEnd/>
          <a:tailEnd type="none" w="med" len="med"/>
        </a:ln>
        <a:effectLst/>
      </xdr:spPr>
    </xdr:pic>
    <xdr:clientData/>
  </xdr:oneCellAnchor>
  <xdr:oneCellAnchor>
    <xdr:from>
      <xdr:col>0</xdr:col>
      <xdr:colOff>1</xdr:colOff>
      <xdr:row>45</xdr:row>
      <xdr:rowOff>0</xdr:rowOff>
    </xdr:from>
    <xdr:ext cx="1074420" cy="1125855"/>
    <xdr:pic>
      <xdr:nvPicPr>
        <xdr:cNvPr id="6" name="Picture 5"/>
        <xdr:cNvPicPr>
          <a:picLocks noChangeAspect="1" noChangeArrowheads="1"/>
        </xdr:cNvPicPr>
      </xdr:nvPicPr>
      <xdr:blipFill>
        <a:blip xmlns:r="http://schemas.openxmlformats.org/officeDocument/2006/relationships" r:embed="rId1" cstate="print"/>
        <a:srcRect r="35762"/>
        <a:stretch>
          <a:fillRect/>
        </a:stretch>
      </xdr:blipFill>
      <xdr:spPr bwMode="auto">
        <a:xfrm>
          <a:off x="1" y="0"/>
          <a:ext cx="1074420" cy="1125855"/>
        </a:xfrm>
        <a:prstGeom prst="rect">
          <a:avLst/>
        </a:prstGeom>
        <a:noFill/>
        <a:ln w="1">
          <a:noFill/>
          <a:miter lim="800000"/>
          <a:headEnd/>
          <a:tailEnd type="none" w="med" len="med"/>
        </a:ln>
        <a:effectLst/>
      </xdr:spPr>
    </xdr:pic>
    <xdr:clientData/>
  </xdr:oneCellAnchor>
  <xdr:twoCellAnchor>
    <xdr:from>
      <xdr:col>3</xdr:col>
      <xdr:colOff>476250</xdr:colOff>
      <xdr:row>60</xdr:row>
      <xdr:rowOff>47626</xdr:rowOff>
    </xdr:from>
    <xdr:to>
      <xdr:col>9</xdr:col>
      <xdr:colOff>300029</xdr:colOff>
      <xdr:row>64</xdr:row>
      <xdr:rowOff>156896</xdr:rowOff>
    </xdr:to>
    <xdr:sp macro="" textlink="">
      <xdr:nvSpPr>
        <xdr:cNvPr id="8" name="TextBox 7"/>
        <xdr:cNvSpPr txBox="1"/>
      </xdr:nvSpPr>
      <xdr:spPr>
        <a:xfrm rot="19559950">
          <a:off x="2076450" y="15782926"/>
          <a:ext cx="4043354" cy="106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400">
              <a:solidFill>
                <a:schemeClr val="bg2">
                  <a:lumMod val="90000"/>
                </a:schemeClr>
              </a:solidFill>
            </a:rPr>
            <a:t>client's copy</a:t>
          </a:r>
        </a:p>
      </xdr:txBody>
    </xdr:sp>
    <xdr:clientData/>
  </xdr:twoCellAnchor>
  <xdr:twoCellAnchor editAs="oneCell">
    <xdr:from>
      <xdr:col>0</xdr:col>
      <xdr:colOff>0</xdr:colOff>
      <xdr:row>74</xdr:row>
      <xdr:rowOff>152399</xdr:rowOff>
    </xdr:from>
    <xdr:to>
      <xdr:col>12</xdr:col>
      <xdr:colOff>53563</xdr:colOff>
      <xdr:row>90</xdr:row>
      <xdr:rowOff>66674</xdr:rowOff>
    </xdr:to>
    <xdr:pic>
      <xdr:nvPicPr>
        <xdr:cNvPr id="10" name="Picture 9"/>
        <xdr:cNvPicPr>
          <a:picLocks noChangeAspect="1"/>
        </xdr:cNvPicPr>
      </xdr:nvPicPr>
      <xdr:blipFill rotWithShape="1">
        <a:blip xmlns:r="http://schemas.openxmlformats.org/officeDocument/2006/relationships" r:embed="rId2"/>
        <a:srcRect l="754" t="29964" r="842" b="6470"/>
        <a:stretch/>
      </xdr:blipFill>
      <xdr:spPr>
        <a:xfrm>
          <a:off x="0" y="19183349"/>
          <a:ext cx="7864063" cy="4029075"/>
        </a:xfrm>
        <a:prstGeom prst="rect">
          <a:avLst/>
        </a:prstGeom>
      </xdr:spPr>
    </xdr:pic>
    <xdr:clientData/>
  </xdr:twoCellAnchor>
  <xdr:twoCellAnchor editAs="oneCell">
    <xdr:from>
      <xdr:col>0</xdr:col>
      <xdr:colOff>0</xdr:colOff>
      <xdr:row>27</xdr:row>
      <xdr:rowOff>247650</xdr:rowOff>
    </xdr:from>
    <xdr:to>
      <xdr:col>12</xdr:col>
      <xdr:colOff>53563</xdr:colOff>
      <xdr:row>43</xdr:row>
      <xdr:rowOff>161925</xdr:rowOff>
    </xdr:to>
    <xdr:pic>
      <xdr:nvPicPr>
        <xdr:cNvPr id="11" name="Picture 10"/>
        <xdr:cNvPicPr>
          <a:picLocks noChangeAspect="1"/>
        </xdr:cNvPicPr>
      </xdr:nvPicPr>
      <xdr:blipFill rotWithShape="1">
        <a:blip xmlns:r="http://schemas.openxmlformats.org/officeDocument/2006/relationships" r:embed="rId2"/>
        <a:srcRect l="754" t="29964" r="842" b="6470"/>
        <a:stretch/>
      </xdr:blipFill>
      <xdr:spPr>
        <a:xfrm>
          <a:off x="0" y="7191375"/>
          <a:ext cx="7864063" cy="40290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116899</xdr:colOff>
      <xdr:row>1</xdr:row>
      <xdr:rowOff>43299</xdr:rowOff>
    </xdr:from>
    <xdr:to>
      <xdr:col>11</xdr:col>
      <xdr:colOff>125558</xdr:colOff>
      <xdr:row>3</xdr:row>
      <xdr:rowOff>105520</xdr:rowOff>
    </xdr:to>
    <xdr:pic>
      <xdr:nvPicPr>
        <xdr:cNvPr id="2" name="Picture 1"/>
        <xdr:cNvPicPr>
          <a:picLocks noChangeAspect="1" noChangeArrowheads="1"/>
        </xdr:cNvPicPr>
      </xdr:nvPicPr>
      <xdr:blipFill>
        <a:blip xmlns:r="http://schemas.openxmlformats.org/officeDocument/2006/relationships" r:embed="rId1" cstate="print"/>
        <a:srcRect r="35762"/>
        <a:stretch>
          <a:fillRect/>
        </a:stretch>
      </xdr:blipFill>
      <xdr:spPr bwMode="auto">
        <a:xfrm>
          <a:off x="1764724" y="90924"/>
          <a:ext cx="408709" cy="452745"/>
        </a:xfrm>
        <a:prstGeom prst="rect">
          <a:avLst/>
        </a:prstGeom>
        <a:noFill/>
        <a:ln w="1">
          <a:noFill/>
          <a:miter lim="800000"/>
          <a:headEnd/>
          <a:tailEnd type="none" w="med" len="med"/>
        </a:ln>
        <a:effec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171450</xdr:colOff>
      <xdr:row>2</xdr:row>
      <xdr:rowOff>87883</xdr:rowOff>
    </xdr:to>
    <xdr:pic>
      <xdr:nvPicPr>
        <xdr:cNvPr id="2" name="Picture 1"/>
        <xdr:cNvPicPr>
          <a:picLocks noChangeAspect="1" noChangeArrowheads="1"/>
        </xdr:cNvPicPr>
      </xdr:nvPicPr>
      <xdr:blipFill>
        <a:blip xmlns:r="http://schemas.openxmlformats.org/officeDocument/2006/relationships" r:embed="rId1" cstate="print"/>
        <a:srcRect r="35762"/>
        <a:stretch>
          <a:fillRect/>
        </a:stretch>
      </xdr:blipFill>
      <xdr:spPr bwMode="auto">
        <a:xfrm>
          <a:off x="1" y="1"/>
          <a:ext cx="781049" cy="849882"/>
        </a:xfrm>
        <a:prstGeom prst="rect">
          <a:avLst/>
        </a:prstGeom>
        <a:noFill/>
        <a:ln w="1">
          <a:noFill/>
          <a:miter lim="800000"/>
          <a:headEnd/>
          <a:tailEnd type="none" w="med" len="med"/>
        </a:ln>
        <a:effectLst/>
      </xdr:spPr>
    </xdr:pic>
    <xdr:clientData/>
  </xdr:twoCellAnchor>
  <xdr:twoCellAnchor>
    <xdr:from>
      <xdr:col>0</xdr:col>
      <xdr:colOff>0</xdr:colOff>
      <xdr:row>142</xdr:row>
      <xdr:rowOff>38100</xdr:rowOff>
    </xdr:from>
    <xdr:to>
      <xdr:col>12</xdr:col>
      <xdr:colOff>0</xdr:colOff>
      <xdr:row>159</xdr:row>
      <xdr:rowOff>190500</xdr:rowOff>
    </xdr:to>
    <xdr:sp macro="" textlink="">
      <xdr:nvSpPr>
        <xdr:cNvPr id="3" name="TextBox 2"/>
        <xdr:cNvSpPr txBox="1"/>
      </xdr:nvSpPr>
      <xdr:spPr>
        <a:xfrm>
          <a:off x="0" y="41071800"/>
          <a:ext cx="7810500" cy="4524375"/>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solidFill>
                <a:schemeClr val="dk1"/>
              </a:solidFill>
              <a:effectLst/>
              <a:latin typeface="+mn-lt"/>
              <a:ea typeface="+mn-ea"/>
              <a:cs typeface="+mn-cs"/>
            </a:rPr>
            <a:t>De conformidad con la Ley Federal de Derechos Civiles y los reglamentos y políticas de derechos civiles del Departamento de Agricultura de los EE. UU. (USDA, por sus siglas en inglés), se prohíbe que el USDA, sus agencias, oficinas, empleados e instituciones que participan o administran programas del USDA discriminen sobre la base de raza, color, nacionalidad, sexo, discapacidad, edad, o en represalia o venganza por actividades previas de derechos civiles en algún programa o actividad realizados o financiados por el USDA.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Las personas con discapacidades que necesiten medios alternativos para la comunicación de la información del programa (por ejemplo, sistema Braille, letras grandes, cintas de audio, lenguaje de señas americano, etc.), deben ponerse en contacto con la agencia (estatal o local) en la que solicitaron los beneficios. Las personas sordas, con dificultades de audición o discapacidades del habla pueden comunicarse con el USDA por medio del Federal Relay Service [Servicio Federal de Retransmisión] al (800) 877-8339. Además, la información del programa se puede proporcionar en otros idiomas.</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Para presentar una denuncia de discriminación, complete el </a:t>
          </a:r>
          <a:r>
            <a:rPr lang="es-PE" sz="1100" u="sng">
              <a:solidFill>
                <a:schemeClr val="dk1"/>
              </a:solidFill>
              <a:effectLst/>
              <a:latin typeface="+mn-lt"/>
              <a:ea typeface="+mn-ea"/>
              <a:cs typeface="+mn-cs"/>
              <a:hlinkClick xmlns:r="http://schemas.openxmlformats.org/officeDocument/2006/relationships" r:id=""/>
            </a:rPr>
            <a:t>Formulario de Denuncia de Discriminación del Programa del USDA</a:t>
          </a:r>
          <a:r>
            <a:rPr lang="es-PE" sz="1100">
              <a:solidFill>
                <a:schemeClr val="dk1"/>
              </a:solidFill>
              <a:effectLst/>
              <a:latin typeface="+mn-lt"/>
              <a:ea typeface="+mn-ea"/>
              <a:cs typeface="+mn-cs"/>
            </a:rPr>
            <a:t>, (AD-3027) que está disponible en línea en: </a:t>
          </a:r>
          <a:r>
            <a:rPr lang="es-PE" sz="1100" u="sng">
              <a:solidFill>
                <a:schemeClr val="dk1"/>
              </a:solidFill>
              <a:effectLst/>
              <a:latin typeface="+mn-lt"/>
              <a:ea typeface="+mn-ea"/>
              <a:cs typeface="+mn-cs"/>
              <a:hlinkClick xmlns:r="http://schemas.openxmlformats.org/officeDocument/2006/relationships" r:id=""/>
            </a:rPr>
            <a:t>http://www.ascr.usda.gov/complaint_filing_cust.html</a:t>
          </a:r>
          <a:r>
            <a:rPr lang="es-PE" sz="1100">
              <a:solidFill>
                <a:schemeClr val="dk1"/>
              </a:solidFill>
              <a:effectLst/>
              <a:latin typeface="+mn-lt"/>
              <a:ea typeface="+mn-ea"/>
              <a:cs typeface="+mn-cs"/>
            </a:rPr>
            <a:t> y en cualquier oficina del USDA, o bien escriba una carta dirigida al USDA e incluya en la carta toda la información solicitada en el formulario. Para solicitar una copia del formulario de denuncia, llame al (866) 632-9992. Haga llegar su formulario lleno o carta al USDA por: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800">
            <a:solidFill>
              <a:schemeClr val="dk1"/>
            </a:solidFill>
            <a:effectLst/>
            <a:latin typeface="+mn-lt"/>
            <a:ea typeface="+mn-ea"/>
            <a:cs typeface="+mn-cs"/>
          </a:endParaRPr>
        </a:p>
        <a:p>
          <a:r>
            <a:rPr lang="es-PE" sz="1100">
              <a:solidFill>
                <a:schemeClr val="dk1"/>
              </a:solidFill>
              <a:effectLst/>
              <a:latin typeface="+mn-lt"/>
              <a:ea typeface="+mn-ea"/>
              <a:cs typeface="+mn-cs"/>
            </a:rPr>
            <a:t>                 (1)	</a:t>
          </a:r>
          <a:r>
            <a:rPr lang="es-PE" sz="1100" b="1">
              <a:solidFill>
                <a:schemeClr val="dk1"/>
              </a:solidFill>
              <a:effectLst/>
              <a:latin typeface="+mn-lt"/>
              <a:ea typeface="+mn-ea"/>
              <a:cs typeface="+mn-cs"/>
            </a:rPr>
            <a:t>correo:</a:t>
          </a:r>
          <a:r>
            <a:rPr lang="es-PE" sz="1100">
              <a:solidFill>
                <a:schemeClr val="dk1"/>
              </a:solidFill>
              <a:effectLst/>
              <a:latin typeface="+mn-lt"/>
              <a:ea typeface="+mn-ea"/>
              <a:cs typeface="+mn-cs"/>
            </a:rPr>
            <a:t> U.S. Department of Agriculture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Office of the Assistant Secretary for Civil Rights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1400 Independence Avenue, SW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Washington, D.C. 20250-9410;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(2)	</a:t>
          </a:r>
          <a:r>
            <a:rPr lang="es-PE" sz="1100" b="1">
              <a:solidFill>
                <a:schemeClr val="dk1"/>
              </a:solidFill>
              <a:effectLst/>
              <a:latin typeface="+mn-lt"/>
              <a:ea typeface="+mn-ea"/>
              <a:cs typeface="+mn-cs"/>
            </a:rPr>
            <a:t>fax:</a:t>
          </a:r>
          <a:r>
            <a:rPr lang="es-PE" sz="1100">
              <a:solidFill>
                <a:schemeClr val="dk1"/>
              </a:solidFill>
              <a:effectLst/>
              <a:latin typeface="+mn-lt"/>
              <a:ea typeface="+mn-ea"/>
              <a:cs typeface="+mn-cs"/>
            </a:rPr>
            <a:t> (202) 690-7442; o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(3)	</a:t>
          </a:r>
          <a:r>
            <a:rPr lang="es-PE" sz="1100" b="1">
              <a:solidFill>
                <a:schemeClr val="dk1"/>
              </a:solidFill>
              <a:effectLst/>
              <a:latin typeface="+mn-lt"/>
              <a:ea typeface="+mn-ea"/>
              <a:cs typeface="+mn-cs"/>
            </a:rPr>
            <a:t>correo electrónico: </a:t>
          </a:r>
          <a:r>
            <a:rPr lang="es-PE" sz="1100">
              <a:solidFill>
                <a:schemeClr val="dk1"/>
              </a:solidFill>
              <a:effectLst/>
              <a:latin typeface="+mn-lt"/>
              <a:ea typeface="+mn-ea"/>
              <a:cs typeface="+mn-cs"/>
            </a:rPr>
            <a:t>program.intake@usda.gov.</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PE" sz="1100">
              <a:solidFill>
                <a:schemeClr val="dk1"/>
              </a:solidFill>
              <a:effectLst/>
              <a:latin typeface="+mn-lt"/>
              <a:ea typeface="+mn-ea"/>
              <a:cs typeface="+mn-cs"/>
            </a:rPr>
            <a:t>Esta institución es un proveedor que ofrece igualdad de oportunidades.</a:t>
          </a:r>
          <a:endParaRPr lang="en-US" sz="1100">
            <a:solidFill>
              <a:schemeClr val="dk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476250</xdr:colOff>
          <xdr:row>45</xdr:row>
          <xdr:rowOff>57150</xdr:rowOff>
        </xdr:to>
        <xdr:sp macro="" textlink="">
          <xdr:nvSpPr>
            <xdr:cNvPr id="11268" name="Object 4" hidden="1">
              <a:extLst>
                <a:ext uri="{63B3BB69-23CF-44E3-9099-C40C66FF867C}">
                  <a14:compatExt spid="_x0000_s11268"/>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xdr:row>
          <xdr:rowOff>0</xdr:rowOff>
        </xdr:from>
        <xdr:to>
          <xdr:col>9</xdr:col>
          <xdr:colOff>476250</xdr:colOff>
          <xdr:row>91</xdr:row>
          <xdr:rowOff>57150</xdr:rowOff>
        </xdr:to>
        <xdr:sp macro="" textlink="">
          <xdr:nvSpPr>
            <xdr:cNvPr id="11269" name="Object 5" hidden="1">
              <a:extLst>
                <a:ext uri="{63B3BB69-23CF-44E3-9099-C40C66FF867C}">
                  <a14:compatExt spid="_x0000_s11269"/>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0</xdr:rowOff>
        </xdr:from>
        <xdr:to>
          <xdr:col>9</xdr:col>
          <xdr:colOff>476250</xdr:colOff>
          <xdr:row>132</xdr:row>
          <xdr:rowOff>19050</xdr:rowOff>
        </xdr:to>
        <xdr:sp macro="" textlink="">
          <xdr:nvSpPr>
            <xdr:cNvPr id="11270" name="Object 6" hidden="1">
              <a:extLst>
                <a:ext uri="{63B3BB69-23CF-44E3-9099-C40C66FF867C}">
                  <a14:compatExt spid="_x0000_s1127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133</xdr:row>
          <xdr:rowOff>0</xdr:rowOff>
        </xdr:from>
        <xdr:to>
          <xdr:col>9</xdr:col>
          <xdr:colOff>476250</xdr:colOff>
          <xdr:row>168</xdr:row>
          <xdr:rowOff>9525</xdr:rowOff>
        </xdr:to>
        <xdr:sp macro="" textlink="">
          <xdr:nvSpPr>
            <xdr:cNvPr id="11271" name="Object 7" hidden="1">
              <a:extLst>
                <a:ext uri="{63B3BB69-23CF-44E3-9099-C40C66FF867C}">
                  <a14:compatExt spid="_x0000_s11271"/>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169</xdr:row>
          <xdr:rowOff>0</xdr:rowOff>
        </xdr:from>
        <xdr:to>
          <xdr:col>9</xdr:col>
          <xdr:colOff>476250</xdr:colOff>
          <xdr:row>214</xdr:row>
          <xdr:rowOff>152400</xdr:rowOff>
        </xdr:to>
        <xdr:sp macro="" textlink="">
          <xdr:nvSpPr>
            <xdr:cNvPr id="11272" name="Object 8" hidden="1">
              <a:extLst>
                <a:ext uri="{63B3BB69-23CF-44E3-9099-C40C66FF867C}">
                  <a14:compatExt spid="_x0000_s11272"/>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216</xdr:row>
          <xdr:rowOff>0</xdr:rowOff>
        </xdr:from>
        <xdr:to>
          <xdr:col>9</xdr:col>
          <xdr:colOff>476250</xdr:colOff>
          <xdr:row>261</xdr:row>
          <xdr:rowOff>47625</xdr:rowOff>
        </xdr:to>
        <xdr:sp macro="" textlink="">
          <xdr:nvSpPr>
            <xdr:cNvPr id="11273" name="Object 9" hidden="1">
              <a:extLst>
                <a:ext uri="{63B3BB69-23CF-44E3-9099-C40C66FF867C}">
                  <a14:compatExt spid="_x0000_s11273"/>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262</xdr:row>
          <xdr:rowOff>0</xdr:rowOff>
        </xdr:from>
        <xdr:to>
          <xdr:col>9</xdr:col>
          <xdr:colOff>476250</xdr:colOff>
          <xdr:row>303</xdr:row>
          <xdr:rowOff>19050</xdr:rowOff>
        </xdr:to>
        <xdr:sp macro="" textlink="">
          <xdr:nvSpPr>
            <xdr:cNvPr id="11274" name="Object 10" hidden="1">
              <a:extLst>
                <a:ext uri="{63B3BB69-23CF-44E3-9099-C40C66FF867C}">
                  <a14:compatExt spid="_x0000_s11274"/>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304</xdr:row>
          <xdr:rowOff>0</xdr:rowOff>
        </xdr:from>
        <xdr:to>
          <xdr:col>9</xdr:col>
          <xdr:colOff>476250</xdr:colOff>
          <xdr:row>349</xdr:row>
          <xdr:rowOff>95250</xdr:rowOff>
        </xdr:to>
        <xdr:sp macro="" textlink="">
          <xdr:nvSpPr>
            <xdr:cNvPr id="11275" name="Object 11" hidden="1">
              <a:extLst>
                <a:ext uri="{63B3BB69-23CF-44E3-9099-C40C66FF867C}">
                  <a14:compatExt spid="_x0000_s11275"/>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350</xdr:row>
          <xdr:rowOff>0</xdr:rowOff>
        </xdr:from>
        <xdr:to>
          <xdr:col>9</xdr:col>
          <xdr:colOff>476250</xdr:colOff>
          <xdr:row>393</xdr:row>
          <xdr:rowOff>152400</xdr:rowOff>
        </xdr:to>
        <xdr:sp macro="" textlink="">
          <xdr:nvSpPr>
            <xdr:cNvPr id="11276" name="Object 12" hidden="1">
              <a:extLst>
                <a:ext uri="{63B3BB69-23CF-44E3-9099-C40C66FF867C}">
                  <a14:compatExt spid="_x0000_s11276"/>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394</xdr:row>
          <xdr:rowOff>0</xdr:rowOff>
        </xdr:from>
        <xdr:to>
          <xdr:col>9</xdr:col>
          <xdr:colOff>476250</xdr:colOff>
          <xdr:row>402</xdr:row>
          <xdr:rowOff>47625</xdr:rowOff>
        </xdr:to>
        <xdr:sp macro="" textlink="">
          <xdr:nvSpPr>
            <xdr:cNvPr id="11277" name="Object 13" hidden="1">
              <a:extLst>
                <a:ext uri="{63B3BB69-23CF-44E3-9099-C40C66FF867C}">
                  <a14:compatExt spid="_x0000_s11277"/>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9072</xdr:colOff>
      <xdr:row>0</xdr:row>
      <xdr:rowOff>72572</xdr:rowOff>
    </xdr:from>
    <xdr:to>
      <xdr:col>7</xdr:col>
      <xdr:colOff>36285</xdr:colOff>
      <xdr:row>2</xdr:row>
      <xdr:rowOff>127001</xdr:rowOff>
    </xdr:to>
    <xdr:sp macro="" textlink="">
      <xdr:nvSpPr>
        <xdr:cNvPr id="2" name="TextBox 1"/>
        <xdr:cNvSpPr txBox="1"/>
      </xdr:nvSpPr>
      <xdr:spPr>
        <a:xfrm>
          <a:off x="9072" y="72572"/>
          <a:ext cx="1133927" cy="426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dk1"/>
              </a:solidFill>
              <a:effectLst/>
              <a:latin typeface="Arial" panose="020B0604020202020204" pitchFamily="34" charset="0"/>
              <a:ea typeface="+mn-ea"/>
              <a:cs typeface="Arial" panose="020B0604020202020204" pitchFamily="34" charset="0"/>
            </a:rPr>
            <a:t>Texas Department of Agriculture</a:t>
          </a:r>
          <a:endParaRPr lang="en-US" sz="800">
            <a:latin typeface="Arial" panose="020B0604020202020204" pitchFamily="34" charset="0"/>
            <a:cs typeface="Arial" panose="020B0604020202020204" pitchFamily="34" charset="0"/>
          </a:endParaRPr>
        </a:p>
      </xdr:txBody>
    </xdr:sp>
    <xdr:clientData/>
  </xdr:twoCellAnchor>
  <xdr:twoCellAnchor>
    <xdr:from>
      <xdr:col>31</xdr:col>
      <xdr:colOff>1</xdr:colOff>
      <xdr:row>0</xdr:row>
      <xdr:rowOff>90714</xdr:rowOff>
    </xdr:from>
    <xdr:to>
      <xdr:col>41</xdr:col>
      <xdr:colOff>36284</xdr:colOff>
      <xdr:row>2</xdr:row>
      <xdr:rowOff>167821</xdr:rowOff>
    </xdr:to>
    <xdr:sp macro="" textlink="">
      <xdr:nvSpPr>
        <xdr:cNvPr id="3" name="TextBox 2"/>
        <xdr:cNvSpPr txBox="1"/>
      </xdr:nvSpPr>
      <xdr:spPr>
        <a:xfrm>
          <a:off x="5459330" y="90714"/>
          <a:ext cx="1349730" cy="448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800" b="1" i="0" u="none" strike="noStrike">
              <a:solidFill>
                <a:schemeClr val="dk1"/>
              </a:solidFill>
              <a:effectLst/>
              <a:latin typeface="Arial" panose="020B0604020202020204" pitchFamily="34" charset="0"/>
              <a:ea typeface="+mn-ea"/>
              <a:cs typeface="Arial" panose="020B0604020202020204" pitchFamily="34" charset="0"/>
            </a:rPr>
            <a:t>Form H1504</a:t>
          </a:r>
          <a:r>
            <a:rPr lang="en-US" sz="800">
              <a:latin typeface="Arial" panose="020B0604020202020204" pitchFamily="34" charset="0"/>
              <a:cs typeface="Arial" panose="020B0604020202020204" pitchFamily="34" charset="0"/>
            </a:rPr>
            <a:t> </a:t>
          </a:r>
        </a:p>
        <a:p>
          <a:pPr algn="r"/>
          <a:r>
            <a:rPr lang="en-US" sz="800" b="0" i="0" u="none" strike="noStrike" baseline="0">
              <a:solidFill>
                <a:schemeClr val="dk1"/>
              </a:solidFill>
              <a:effectLst/>
              <a:latin typeface="Arial" panose="020B0604020202020204" pitchFamily="34" charset="0"/>
              <a:ea typeface="+mn-ea"/>
              <a:cs typeface="Arial" panose="020B0604020202020204" pitchFamily="34" charset="0"/>
            </a:rPr>
            <a:t>October 2023</a:t>
          </a:r>
          <a:endParaRPr lang="en-US" sz="800">
            <a:latin typeface="Arial" panose="020B0604020202020204" pitchFamily="34" charset="0"/>
            <a:cs typeface="Arial" panose="020B0604020202020204" pitchFamily="34" charset="0"/>
          </a:endParaRPr>
        </a:p>
      </xdr:txBody>
    </xdr:sp>
    <xdr:clientData/>
  </xdr:twoCellAnchor>
  <xdr:twoCellAnchor>
    <xdr:from>
      <xdr:col>32</xdr:col>
      <xdr:colOff>68848</xdr:colOff>
      <xdr:row>54</xdr:row>
      <xdr:rowOff>165767</xdr:rowOff>
    </xdr:from>
    <xdr:to>
      <xdr:col>41</xdr:col>
      <xdr:colOff>70469</xdr:colOff>
      <xdr:row>57</xdr:row>
      <xdr:rowOff>95250</xdr:rowOff>
    </xdr:to>
    <xdr:sp macro="" textlink="">
      <xdr:nvSpPr>
        <xdr:cNvPr id="7" name="TextBox 6"/>
        <xdr:cNvSpPr txBox="1"/>
      </xdr:nvSpPr>
      <xdr:spPr>
        <a:xfrm>
          <a:off x="5713998" y="9779667"/>
          <a:ext cx="1208121" cy="500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s-PE" sz="800" b="1">
              <a:solidFill>
                <a:schemeClr val="dk1"/>
              </a:solidFill>
              <a:effectLst/>
              <a:latin typeface="Arial" panose="020B0604020202020204" pitchFamily="34" charset="0"/>
              <a:ea typeface="+mn-ea"/>
              <a:cs typeface="Arial" panose="020B0604020202020204" pitchFamily="34" charset="0"/>
            </a:rPr>
            <a:t>Form H1504</a:t>
          </a:r>
          <a:endParaRPr lang="en-US" sz="800">
            <a:solidFill>
              <a:schemeClr val="dk1"/>
            </a:solidFill>
            <a:effectLst/>
            <a:latin typeface="Arial" panose="020B0604020202020204" pitchFamily="34" charset="0"/>
            <a:ea typeface="+mn-ea"/>
            <a:cs typeface="Arial" panose="020B0604020202020204" pitchFamily="34" charset="0"/>
          </a:endParaRPr>
        </a:p>
        <a:p>
          <a:pPr marL="0" marR="0" indent="0" algn="r" defTabSz="914400" eaLnBrk="1" fontAlgn="auto" latinLnBrk="0" hangingPunct="1">
            <a:lnSpc>
              <a:spcPct val="100000"/>
            </a:lnSpc>
            <a:spcBef>
              <a:spcPts val="0"/>
            </a:spcBef>
            <a:spcAft>
              <a:spcPts val="0"/>
            </a:spcAft>
            <a:buClrTx/>
            <a:buSzTx/>
            <a:buFontTx/>
            <a:buNone/>
            <a:tabLst/>
            <a:defRPr/>
          </a:pPr>
          <a:r>
            <a:rPr lang="es-PE" sz="800">
              <a:solidFill>
                <a:schemeClr val="dk1"/>
              </a:solidFill>
              <a:effectLst/>
              <a:latin typeface="Arial" panose="020B0604020202020204" pitchFamily="34" charset="0"/>
              <a:ea typeface="+mn-ea"/>
              <a:cs typeface="Arial" panose="020B0604020202020204" pitchFamily="34" charset="0"/>
            </a:rPr>
            <a:t>October 2023</a:t>
          </a:r>
          <a:endParaRPr lang="en-US" sz="800">
            <a:solidFill>
              <a:schemeClr val="dk1"/>
            </a:solidFill>
            <a:effectLst/>
            <a:latin typeface="Arial" panose="020B0604020202020204" pitchFamily="34" charset="0"/>
            <a:ea typeface="+mn-ea"/>
            <a:cs typeface="Arial" panose="020B0604020202020204" pitchFamily="34" charset="0"/>
          </a:endParaRPr>
        </a:p>
        <a:p>
          <a:pPr algn="r"/>
          <a:r>
            <a:rPr lang="en-US" sz="900">
              <a:solidFill>
                <a:schemeClr val="dk1"/>
              </a:solidFill>
              <a:effectLst/>
              <a:latin typeface="Arial" panose="020B0604020202020204" pitchFamily="34" charset="0"/>
              <a:ea typeface="+mn-ea"/>
              <a:cs typeface="Arial" panose="020B0604020202020204" pitchFamily="34" charset="0"/>
            </a:rPr>
            <a:t>Page </a:t>
          </a:r>
          <a:r>
            <a:rPr lang="en-US" sz="900" b="1">
              <a:solidFill>
                <a:schemeClr val="dk1"/>
              </a:solidFill>
              <a:effectLst/>
              <a:latin typeface="Arial" panose="020B0604020202020204" pitchFamily="34" charset="0"/>
              <a:ea typeface="+mn-ea"/>
              <a:cs typeface="Arial" panose="020B0604020202020204" pitchFamily="34" charset="0"/>
            </a:rPr>
            <a:t>2</a:t>
          </a:r>
          <a:r>
            <a:rPr lang="en-US" sz="900">
              <a:solidFill>
                <a:schemeClr val="dk1"/>
              </a:solidFill>
              <a:effectLst/>
              <a:latin typeface="Arial" panose="020B0604020202020204" pitchFamily="34" charset="0"/>
              <a:ea typeface="+mn-ea"/>
              <a:cs typeface="Arial" panose="020B0604020202020204" pitchFamily="34" charset="0"/>
            </a:rPr>
            <a:t> of </a:t>
          </a:r>
          <a:r>
            <a:rPr lang="en-US" sz="900" b="1">
              <a:solidFill>
                <a:schemeClr val="dk1"/>
              </a:solidFill>
              <a:effectLst/>
              <a:latin typeface="Arial" panose="020B0604020202020204" pitchFamily="34" charset="0"/>
              <a:ea typeface="+mn-ea"/>
              <a:cs typeface="Arial" panose="020B0604020202020204" pitchFamily="34" charset="0"/>
            </a:rPr>
            <a:t>3</a:t>
          </a:r>
          <a:endParaRPr lang="en-US" sz="900">
            <a:latin typeface="Arial" panose="020B0604020202020204" pitchFamily="34" charset="0"/>
            <a:cs typeface="Arial" panose="020B0604020202020204" pitchFamily="34" charset="0"/>
          </a:endParaRPr>
        </a:p>
      </xdr:txBody>
    </xdr:sp>
    <xdr:clientData/>
  </xdr:twoCellAnchor>
  <xdr:twoCellAnchor>
    <xdr:from>
      <xdr:col>23</xdr:col>
      <xdr:colOff>209550</xdr:colOff>
      <xdr:row>95</xdr:row>
      <xdr:rowOff>101600</xdr:rowOff>
    </xdr:from>
    <xdr:to>
      <xdr:col>24</xdr:col>
      <xdr:colOff>171450</xdr:colOff>
      <xdr:row>96</xdr:row>
      <xdr:rowOff>165100</xdr:rowOff>
    </xdr:to>
    <xdr:sp macro="" textlink="">
      <xdr:nvSpPr>
        <xdr:cNvPr id="5" name="TextBox 4"/>
        <xdr:cNvSpPr txBox="1"/>
      </xdr:nvSpPr>
      <xdr:spPr>
        <a:xfrm>
          <a:off x="4159250" y="17475200"/>
          <a:ext cx="228600"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X</a:t>
          </a:r>
        </a:p>
      </xdr:txBody>
    </xdr:sp>
    <xdr:clientData/>
  </xdr:twoCellAnchor>
  <xdr:twoCellAnchor>
    <xdr:from>
      <xdr:col>24</xdr:col>
      <xdr:colOff>107950</xdr:colOff>
      <xdr:row>97</xdr:row>
      <xdr:rowOff>0</xdr:rowOff>
    </xdr:from>
    <xdr:to>
      <xdr:col>25</xdr:col>
      <xdr:colOff>69850</xdr:colOff>
      <xdr:row>98</xdr:row>
      <xdr:rowOff>63500</xdr:rowOff>
    </xdr:to>
    <xdr:sp macro="" textlink="">
      <xdr:nvSpPr>
        <xdr:cNvPr id="10" name="TextBox 9"/>
        <xdr:cNvSpPr txBox="1"/>
      </xdr:nvSpPr>
      <xdr:spPr>
        <a:xfrm>
          <a:off x="4324350" y="17754600"/>
          <a:ext cx="228600"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X</a:t>
          </a:r>
        </a:p>
      </xdr:txBody>
    </xdr:sp>
    <xdr:clientData/>
  </xdr:twoCellAnchor>
  <xdr:twoCellAnchor>
    <xdr:from>
      <xdr:col>41</xdr:col>
      <xdr:colOff>234950</xdr:colOff>
      <xdr:row>1</xdr:row>
      <xdr:rowOff>76200</xdr:rowOff>
    </xdr:from>
    <xdr:to>
      <xdr:col>46</xdr:col>
      <xdr:colOff>31750</xdr:colOff>
      <xdr:row>4</xdr:row>
      <xdr:rowOff>76200</xdr:rowOff>
    </xdr:to>
    <xdr:sp macro="[0]!Macro14" textlink="">
      <xdr:nvSpPr>
        <xdr:cNvPr id="11" name="Rectangle 10"/>
        <xdr:cNvSpPr/>
      </xdr:nvSpPr>
      <xdr:spPr>
        <a:xfrm>
          <a:off x="7086600" y="247650"/>
          <a:ext cx="889000" cy="609600"/>
        </a:xfrm>
        <a:prstGeom prst="rect">
          <a:avLst/>
        </a:prstGeom>
        <a:solidFill>
          <a:schemeClr val="accent1">
            <a:lumMod val="20000"/>
            <a:lumOff val="80000"/>
          </a:schemeClr>
        </a:solidFill>
        <a:ln w="571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solidFill>
                <a:schemeClr val="tx1"/>
              </a:solidFill>
              <a:latin typeface="Caecilia LT Pro 55 Roman" panose="02060502030306020204" pitchFamily="18" charset="0"/>
            </a:rPr>
            <a:t>CLICK TO GENERATE PDF FILE</a:t>
          </a:r>
        </a:p>
      </xdr:txBody>
    </xdr:sp>
    <xdr:clientData/>
  </xdr:twoCellAnchor>
  <xdr:twoCellAnchor editAs="oneCell">
    <xdr:from>
      <xdr:col>0</xdr:col>
      <xdr:colOff>0</xdr:colOff>
      <xdr:row>36</xdr:row>
      <xdr:rowOff>63500</xdr:rowOff>
    </xdr:from>
    <xdr:to>
      <xdr:col>40</xdr:col>
      <xdr:colOff>38100</xdr:colOff>
      <xdr:row>53</xdr:row>
      <xdr:rowOff>222250</xdr:rowOff>
    </xdr:to>
    <xdr:pic>
      <xdr:nvPicPr>
        <xdr:cNvPr id="20" name="Picture 1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057900"/>
          <a:ext cx="6832600" cy="339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139700</xdr:rowOff>
    </xdr:from>
    <xdr:to>
      <xdr:col>40</xdr:col>
      <xdr:colOff>38100</xdr:colOff>
      <xdr:row>65</xdr:row>
      <xdr:rowOff>30401</xdr:rowOff>
    </xdr:to>
    <xdr:pic>
      <xdr:nvPicPr>
        <xdr:cNvPr id="23" name="Picture 22"/>
        <xdr:cNvPicPr>
          <a:picLocks noChangeAspect="1"/>
        </xdr:cNvPicPr>
      </xdr:nvPicPr>
      <xdr:blipFill>
        <a:blip xmlns:r="http://schemas.openxmlformats.org/officeDocument/2006/relationships" r:embed="rId2"/>
        <a:stretch>
          <a:fillRect/>
        </a:stretch>
      </xdr:blipFill>
      <xdr:spPr>
        <a:xfrm>
          <a:off x="0" y="9861550"/>
          <a:ext cx="6832600" cy="2017951"/>
        </a:xfrm>
        <a:prstGeom prst="rect">
          <a:avLst/>
        </a:prstGeom>
      </xdr:spPr>
    </xdr:pic>
    <xdr:clientData/>
  </xdr:twoCellAnchor>
  <xdr:twoCellAnchor editAs="oneCell">
    <xdr:from>
      <xdr:col>0</xdr:col>
      <xdr:colOff>0</xdr:colOff>
      <xdr:row>77</xdr:row>
      <xdr:rowOff>6350</xdr:rowOff>
    </xdr:from>
    <xdr:to>
      <xdr:col>41</xdr:col>
      <xdr:colOff>6350</xdr:colOff>
      <xdr:row>98</xdr:row>
      <xdr:rowOff>53945</xdr:rowOff>
    </xdr:to>
    <xdr:pic>
      <xdr:nvPicPr>
        <xdr:cNvPr id="25" name="Picture 24"/>
        <xdr:cNvPicPr>
          <a:picLocks noChangeAspect="1"/>
        </xdr:cNvPicPr>
      </xdr:nvPicPr>
      <xdr:blipFill>
        <a:blip xmlns:r="http://schemas.openxmlformats.org/officeDocument/2006/relationships" r:embed="rId3"/>
        <a:stretch>
          <a:fillRect/>
        </a:stretch>
      </xdr:blipFill>
      <xdr:spPr>
        <a:xfrm>
          <a:off x="0" y="13982700"/>
          <a:ext cx="6858000" cy="4048095"/>
        </a:xfrm>
        <a:prstGeom prst="rect">
          <a:avLst/>
        </a:prstGeom>
      </xdr:spPr>
    </xdr:pic>
    <xdr:clientData/>
  </xdr:twoCellAnchor>
  <xdr:twoCellAnchor>
    <xdr:from>
      <xdr:col>22</xdr:col>
      <xdr:colOff>69850</xdr:colOff>
      <xdr:row>83</xdr:row>
      <xdr:rowOff>127000</xdr:rowOff>
    </xdr:from>
    <xdr:to>
      <xdr:col>23</xdr:col>
      <xdr:colOff>171450</xdr:colOff>
      <xdr:row>85</xdr:row>
      <xdr:rowOff>0</xdr:rowOff>
    </xdr:to>
    <xdr:sp macro="" textlink="">
      <xdr:nvSpPr>
        <xdr:cNvPr id="27" name="TextBox 26"/>
        <xdr:cNvSpPr txBox="1"/>
      </xdr:nvSpPr>
      <xdr:spPr>
        <a:xfrm>
          <a:off x="3892550" y="15214600"/>
          <a:ext cx="228600"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X</a:t>
          </a:r>
        </a:p>
      </xdr:txBody>
    </xdr:sp>
    <xdr:clientData/>
  </xdr:twoCellAnchor>
  <xdr:twoCellAnchor>
    <xdr:from>
      <xdr:col>23</xdr:col>
      <xdr:colOff>234950</xdr:colOff>
      <xdr:row>85</xdr:row>
      <xdr:rowOff>38100</xdr:rowOff>
    </xdr:from>
    <xdr:to>
      <xdr:col>24</xdr:col>
      <xdr:colOff>196850</xdr:colOff>
      <xdr:row>86</xdr:row>
      <xdr:rowOff>101600</xdr:rowOff>
    </xdr:to>
    <xdr:sp macro="" textlink="">
      <xdr:nvSpPr>
        <xdr:cNvPr id="13" name="TextBox 12"/>
        <xdr:cNvSpPr txBox="1"/>
      </xdr:nvSpPr>
      <xdr:spPr>
        <a:xfrm>
          <a:off x="4184650" y="15506700"/>
          <a:ext cx="228600"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75198</xdr:colOff>
      <xdr:row>0</xdr:row>
      <xdr:rowOff>45117</xdr:rowOff>
    </xdr:from>
    <xdr:to>
      <xdr:col>38</xdr:col>
      <xdr:colOff>70469</xdr:colOff>
      <xdr:row>1</xdr:row>
      <xdr:rowOff>140366</xdr:rowOff>
    </xdr:to>
    <xdr:sp macro="" textlink="">
      <xdr:nvSpPr>
        <xdr:cNvPr id="2" name="TextBox 1"/>
        <xdr:cNvSpPr txBox="1"/>
      </xdr:nvSpPr>
      <xdr:spPr>
        <a:xfrm>
          <a:off x="5740066" y="45117"/>
          <a:ext cx="1454100" cy="526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s-PE" sz="800" b="1">
              <a:solidFill>
                <a:schemeClr val="dk1"/>
              </a:solidFill>
              <a:effectLst/>
              <a:latin typeface="Arial" panose="020B0604020202020204" pitchFamily="34" charset="0"/>
              <a:ea typeface="+mn-ea"/>
              <a:cs typeface="Arial" panose="020B0604020202020204" pitchFamily="34" charset="0"/>
            </a:rPr>
            <a:t>Form H1504</a:t>
          </a:r>
          <a:endParaRPr lang="en-US" sz="800">
            <a:solidFill>
              <a:schemeClr val="dk1"/>
            </a:solidFill>
            <a:effectLst/>
            <a:latin typeface="Arial" panose="020B0604020202020204" pitchFamily="34" charset="0"/>
            <a:ea typeface="+mn-ea"/>
            <a:cs typeface="Arial" panose="020B0604020202020204" pitchFamily="34" charset="0"/>
          </a:endParaRPr>
        </a:p>
        <a:p>
          <a:pPr marL="0" marR="0" indent="0" algn="r" defTabSz="914400" eaLnBrk="1" fontAlgn="auto" latinLnBrk="0" hangingPunct="1">
            <a:lnSpc>
              <a:spcPct val="100000"/>
            </a:lnSpc>
            <a:spcBef>
              <a:spcPts val="0"/>
            </a:spcBef>
            <a:spcAft>
              <a:spcPts val="0"/>
            </a:spcAft>
            <a:buClrTx/>
            <a:buSzTx/>
            <a:buFontTx/>
            <a:buNone/>
            <a:tabLst/>
            <a:defRPr/>
          </a:pPr>
          <a:r>
            <a:rPr lang="es-PE" sz="800">
              <a:solidFill>
                <a:schemeClr val="dk1"/>
              </a:solidFill>
              <a:effectLst/>
              <a:latin typeface="Arial" panose="020B0604020202020204" pitchFamily="34" charset="0"/>
              <a:ea typeface="+mn-ea"/>
              <a:cs typeface="Arial" panose="020B0604020202020204" pitchFamily="34" charset="0"/>
            </a:rPr>
            <a:t>March 2021</a:t>
          </a:r>
          <a:endParaRPr lang="en-US" sz="800">
            <a:solidFill>
              <a:schemeClr val="dk1"/>
            </a:solidFill>
            <a:effectLst/>
            <a:latin typeface="Arial" panose="020B0604020202020204" pitchFamily="34" charset="0"/>
            <a:ea typeface="+mn-ea"/>
            <a:cs typeface="Arial" panose="020B0604020202020204" pitchFamily="34" charset="0"/>
          </a:endParaRPr>
        </a:p>
        <a:p>
          <a:pPr algn="r"/>
          <a:r>
            <a:rPr lang="en-US" sz="900">
              <a:solidFill>
                <a:schemeClr val="dk1"/>
              </a:solidFill>
              <a:effectLst/>
              <a:latin typeface="Arial" panose="020B0604020202020204" pitchFamily="34" charset="0"/>
              <a:ea typeface="+mn-ea"/>
              <a:cs typeface="Arial" panose="020B0604020202020204" pitchFamily="34" charset="0"/>
            </a:rPr>
            <a:t>Page </a:t>
          </a:r>
          <a:r>
            <a:rPr lang="en-US" sz="900" b="1">
              <a:solidFill>
                <a:schemeClr val="dk1"/>
              </a:solidFill>
              <a:effectLst/>
              <a:latin typeface="Arial" panose="020B0604020202020204" pitchFamily="34" charset="0"/>
              <a:ea typeface="+mn-ea"/>
              <a:cs typeface="Arial" panose="020B0604020202020204" pitchFamily="34" charset="0"/>
            </a:rPr>
            <a:t>2</a:t>
          </a:r>
          <a:r>
            <a:rPr lang="en-US" sz="900">
              <a:solidFill>
                <a:schemeClr val="dk1"/>
              </a:solidFill>
              <a:effectLst/>
              <a:latin typeface="Arial" panose="020B0604020202020204" pitchFamily="34" charset="0"/>
              <a:ea typeface="+mn-ea"/>
              <a:cs typeface="Arial" panose="020B0604020202020204" pitchFamily="34" charset="0"/>
            </a:rPr>
            <a:t> of </a:t>
          </a:r>
          <a:r>
            <a:rPr lang="en-US" sz="900" b="1">
              <a:solidFill>
                <a:schemeClr val="dk1"/>
              </a:solidFill>
              <a:effectLst/>
              <a:latin typeface="Arial" panose="020B0604020202020204" pitchFamily="34" charset="0"/>
              <a:ea typeface="+mn-ea"/>
              <a:cs typeface="Arial" panose="020B0604020202020204" pitchFamily="34" charset="0"/>
            </a:rPr>
            <a:t>3</a:t>
          </a:r>
          <a:endParaRPr lang="en-US" sz="900">
            <a:latin typeface="Arial" panose="020B0604020202020204" pitchFamily="34" charset="0"/>
            <a:cs typeface="Arial" panose="020B0604020202020204" pitchFamily="34" charset="0"/>
          </a:endParaRPr>
        </a:p>
      </xdr:txBody>
    </xdr:sp>
    <xdr:clientData/>
  </xdr:twoCellAnchor>
  <xdr:twoCellAnchor editAs="oneCell">
    <xdr:from>
      <xdr:col>118</xdr:col>
      <xdr:colOff>165435</xdr:colOff>
      <xdr:row>28</xdr:row>
      <xdr:rowOff>54581</xdr:rowOff>
    </xdr:from>
    <xdr:to>
      <xdr:col>137</xdr:col>
      <xdr:colOff>215567</xdr:colOff>
      <xdr:row>49</xdr:row>
      <xdr:rowOff>68210</xdr:rowOff>
    </xdr:to>
    <xdr:pic>
      <xdr:nvPicPr>
        <xdr:cNvPr id="4" name="Picture 3"/>
        <xdr:cNvPicPr>
          <a:picLocks noChangeAspect="1"/>
        </xdr:cNvPicPr>
      </xdr:nvPicPr>
      <xdr:blipFill>
        <a:blip xmlns:r="http://schemas.openxmlformats.org/officeDocument/2006/relationships" r:embed="rId1"/>
        <a:stretch>
          <a:fillRect/>
        </a:stretch>
      </xdr:blipFill>
      <xdr:spPr>
        <a:xfrm>
          <a:off x="23331238" y="5739502"/>
          <a:ext cx="7148763" cy="4430221"/>
        </a:xfrm>
        <a:prstGeom prst="rect">
          <a:avLst/>
        </a:prstGeom>
      </xdr:spPr>
    </xdr:pic>
    <xdr:clientData/>
  </xdr:twoCellAnchor>
  <xdr:twoCellAnchor editAs="oneCell">
    <xdr:from>
      <xdr:col>0</xdr:col>
      <xdr:colOff>0</xdr:colOff>
      <xdr:row>143</xdr:row>
      <xdr:rowOff>68577</xdr:rowOff>
    </xdr:from>
    <xdr:to>
      <xdr:col>37</xdr:col>
      <xdr:colOff>105276</xdr:colOff>
      <xdr:row>150</xdr:row>
      <xdr:rowOff>52406</xdr:rowOff>
    </xdr:to>
    <xdr:pic>
      <xdr:nvPicPr>
        <xdr:cNvPr id="6" name="Picture 5"/>
        <xdr:cNvPicPr>
          <a:picLocks noChangeAspect="1"/>
        </xdr:cNvPicPr>
      </xdr:nvPicPr>
      <xdr:blipFill>
        <a:blip xmlns:r="http://schemas.openxmlformats.org/officeDocument/2006/relationships" r:embed="rId2"/>
        <a:stretch>
          <a:fillRect/>
        </a:stretch>
      </xdr:blipFill>
      <xdr:spPr>
        <a:xfrm>
          <a:off x="0" y="26257314"/>
          <a:ext cx="7093618" cy="1317329"/>
        </a:xfrm>
        <a:prstGeom prst="rect">
          <a:avLst/>
        </a:prstGeom>
      </xdr:spPr>
    </xdr:pic>
    <xdr:clientData/>
  </xdr:twoCellAnchor>
  <xdr:twoCellAnchor editAs="oneCell">
    <xdr:from>
      <xdr:col>0</xdr:col>
      <xdr:colOff>30079</xdr:colOff>
      <xdr:row>21</xdr:row>
      <xdr:rowOff>7167</xdr:rowOff>
    </xdr:from>
    <xdr:to>
      <xdr:col>38</xdr:col>
      <xdr:colOff>20053</xdr:colOff>
      <xdr:row>41</xdr:row>
      <xdr:rowOff>141845</xdr:rowOff>
    </xdr:to>
    <xdr:pic>
      <xdr:nvPicPr>
        <xdr:cNvPr id="3" name="Picture 2"/>
        <xdr:cNvPicPr>
          <a:picLocks noChangeAspect="1"/>
        </xdr:cNvPicPr>
      </xdr:nvPicPr>
      <xdr:blipFill>
        <a:blip xmlns:r="http://schemas.openxmlformats.org/officeDocument/2006/relationships" r:embed="rId3"/>
        <a:stretch>
          <a:fillRect/>
        </a:stretch>
      </xdr:blipFill>
      <xdr:spPr>
        <a:xfrm>
          <a:off x="30079" y="4218220"/>
          <a:ext cx="7113671" cy="4345730"/>
        </a:xfrm>
        <a:prstGeom prst="rect">
          <a:avLst/>
        </a:prstGeom>
      </xdr:spPr>
    </xdr:pic>
    <xdr:clientData/>
  </xdr:twoCellAnchor>
  <xdr:twoCellAnchor editAs="oneCell">
    <xdr:from>
      <xdr:col>0</xdr:col>
      <xdr:colOff>15018</xdr:colOff>
      <xdr:row>1</xdr:row>
      <xdr:rowOff>43936</xdr:rowOff>
    </xdr:from>
    <xdr:to>
      <xdr:col>37</xdr:col>
      <xdr:colOff>135334</xdr:colOff>
      <xdr:row>8</xdr:row>
      <xdr:rowOff>25066</xdr:rowOff>
    </xdr:to>
    <xdr:pic>
      <xdr:nvPicPr>
        <xdr:cNvPr id="5" name="Picture 4"/>
        <xdr:cNvPicPr>
          <a:picLocks noChangeAspect="1"/>
        </xdr:cNvPicPr>
      </xdr:nvPicPr>
      <xdr:blipFill rotWithShape="1">
        <a:blip xmlns:r="http://schemas.openxmlformats.org/officeDocument/2006/relationships" r:embed="rId4"/>
        <a:srcRect l="3591" t="28853" r="3608" b="40636"/>
        <a:stretch/>
      </xdr:blipFill>
      <xdr:spPr>
        <a:xfrm>
          <a:off x="15018" y="475068"/>
          <a:ext cx="7108658" cy="13146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9</xdr:col>
      <xdr:colOff>11208</xdr:colOff>
      <xdr:row>2</xdr:row>
      <xdr:rowOff>39222</xdr:rowOff>
    </xdr:from>
    <xdr:ext cx="347382" cy="385709"/>
    <xdr:pic>
      <xdr:nvPicPr>
        <xdr:cNvPr id="2" name="Picture 1"/>
        <xdr:cNvPicPr>
          <a:picLocks noChangeAspect="1" noChangeArrowheads="1"/>
        </xdr:cNvPicPr>
      </xdr:nvPicPr>
      <xdr:blipFill>
        <a:blip xmlns:r="http://schemas.openxmlformats.org/officeDocument/2006/relationships" r:embed="rId1" cstate="print"/>
        <a:srcRect r="35762"/>
        <a:stretch>
          <a:fillRect/>
        </a:stretch>
      </xdr:blipFill>
      <xdr:spPr bwMode="auto">
        <a:xfrm>
          <a:off x="735108" y="239247"/>
          <a:ext cx="347382" cy="385709"/>
        </a:xfrm>
        <a:prstGeom prst="rect">
          <a:avLst/>
        </a:prstGeom>
        <a:noFill/>
        <a:ln w="1">
          <a:noFill/>
          <a:miter lim="800000"/>
          <a:headEnd/>
          <a:tailEnd type="none" w="med" len="med"/>
        </a:ln>
        <a:effectLst/>
      </xdr:spPr>
    </xdr:pic>
    <xdr:clientData/>
  </xdr:oneCellAnchor>
  <xdr:twoCellAnchor editAs="oneCell">
    <xdr:from>
      <xdr:col>0</xdr:col>
      <xdr:colOff>41671</xdr:colOff>
      <xdr:row>39</xdr:row>
      <xdr:rowOff>148828</xdr:rowOff>
    </xdr:from>
    <xdr:to>
      <xdr:col>36</xdr:col>
      <xdr:colOff>172639</xdr:colOff>
      <xdr:row>55</xdr:row>
      <xdr:rowOff>178595</xdr:rowOff>
    </xdr:to>
    <xdr:pic>
      <xdr:nvPicPr>
        <xdr:cNvPr id="3" name="Picture 2"/>
        <xdr:cNvPicPr>
          <a:picLocks noChangeAspect="1"/>
        </xdr:cNvPicPr>
      </xdr:nvPicPr>
      <xdr:blipFill rotWithShape="1">
        <a:blip xmlns:r="http://schemas.openxmlformats.org/officeDocument/2006/relationships" r:embed="rId2"/>
        <a:srcRect l="4832" t="26579" r="18543" b="22496"/>
        <a:stretch/>
      </xdr:blipFill>
      <xdr:spPr>
        <a:xfrm>
          <a:off x="41671" y="6727031"/>
          <a:ext cx="6536531" cy="3042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36</xdr:col>
      <xdr:colOff>431800</xdr:colOff>
      <xdr:row>0</xdr:row>
      <xdr:rowOff>0</xdr:rowOff>
    </xdr:from>
    <xdr:to>
      <xdr:col>48</xdr:col>
      <xdr:colOff>264160</xdr:colOff>
      <xdr:row>46</xdr:row>
      <xdr:rowOff>144780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12300" y="0"/>
          <a:ext cx="7147560" cy="890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125329</xdr:colOff>
      <xdr:row>47</xdr:row>
      <xdr:rowOff>129267</xdr:rowOff>
    </xdr:to>
    <xdr:grpSp>
      <xdr:nvGrpSpPr>
        <xdr:cNvPr id="38" name="Group 37"/>
        <xdr:cNvGrpSpPr/>
      </xdr:nvGrpSpPr>
      <xdr:grpSpPr>
        <a:xfrm>
          <a:off x="0" y="0"/>
          <a:ext cx="6860865" cy="9082767"/>
          <a:chOff x="560217" y="657461"/>
          <a:chExt cx="14449392" cy="16751268"/>
        </a:xfrm>
      </xdr:grpSpPr>
      <xdr:pic>
        <xdr:nvPicPr>
          <xdr:cNvPr id="39" name="Picture 38"/>
          <xdr:cNvPicPr>
            <a:picLocks noChangeAspect="1"/>
          </xdr:cNvPicPr>
        </xdr:nvPicPr>
        <xdr:blipFill rotWithShape="1">
          <a:blip xmlns:r="http://schemas.openxmlformats.org/officeDocument/2006/relationships" r:embed="rId2"/>
          <a:srcRect l="10691" t="7132" r="10694"/>
          <a:stretch/>
        </xdr:blipFill>
        <xdr:spPr>
          <a:xfrm>
            <a:off x="602500" y="657461"/>
            <a:ext cx="14375400" cy="9552052"/>
          </a:xfrm>
          <a:prstGeom prst="rect">
            <a:avLst/>
          </a:prstGeom>
        </xdr:spPr>
      </xdr:pic>
      <xdr:pic>
        <xdr:nvPicPr>
          <xdr:cNvPr id="40" name="Picture 39"/>
          <xdr:cNvPicPr>
            <a:picLocks noChangeAspect="1"/>
          </xdr:cNvPicPr>
        </xdr:nvPicPr>
        <xdr:blipFill rotWithShape="1">
          <a:blip xmlns:r="http://schemas.openxmlformats.org/officeDocument/2006/relationships" r:embed="rId3"/>
          <a:srcRect l="10402" r="10578" b="17554"/>
          <a:stretch/>
        </xdr:blipFill>
        <xdr:spPr>
          <a:xfrm>
            <a:off x="560217" y="9279839"/>
            <a:ext cx="14449392" cy="8128890"/>
          </a:xfrm>
          <a:prstGeom prst="rect">
            <a:avLst/>
          </a:prstGeom>
        </xdr:spPr>
      </xdr:pic>
    </xdr:grpSp>
    <xdr:clientData/>
  </xdr:twoCellAnchor>
  <xdr:twoCellAnchor editAs="oneCell">
    <xdr:from>
      <xdr:col>0</xdr:col>
      <xdr:colOff>0</xdr:colOff>
      <xdr:row>34</xdr:row>
      <xdr:rowOff>142875</xdr:rowOff>
    </xdr:from>
    <xdr:to>
      <xdr:col>12</xdr:col>
      <xdr:colOff>54429</xdr:colOff>
      <xdr:row>48</xdr:row>
      <xdr:rowOff>115661</xdr:rowOff>
    </xdr:to>
    <xdr:pic>
      <xdr:nvPicPr>
        <xdr:cNvPr id="4" name="Picture 3"/>
        <xdr:cNvPicPr>
          <a:picLocks noChangeAspect="1"/>
        </xdr:cNvPicPr>
      </xdr:nvPicPr>
      <xdr:blipFill rotWithShape="1">
        <a:blip xmlns:r="http://schemas.openxmlformats.org/officeDocument/2006/relationships" r:embed="rId4"/>
        <a:srcRect l="9918" t="31325" r="10458" b="14777"/>
        <a:stretch/>
      </xdr:blipFill>
      <xdr:spPr>
        <a:xfrm>
          <a:off x="0" y="6619875"/>
          <a:ext cx="6932840" cy="2639786"/>
        </a:xfrm>
        <a:prstGeom prst="rect">
          <a:avLst/>
        </a:prstGeom>
      </xdr:spPr>
    </xdr:pic>
    <xdr:clientData/>
  </xdr:twoCellAnchor>
  <xdr:twoCellAnchor editAs="oneCell">
    <xdr:from>
      <xdr:col>9</xdr:col>
      <xdr:colOff>20406</xdr:colOff>
      <xdr:row>0</xdr:row>
      <xdr:rowOff>0</xdr:rowOff>
    </xdr:from>
    <xdr:to>
      <xdr:col>12</xdr:col>
      <xdr:colOff>43129</xdr:colOff>
      <xdr:row>2</xdr:row>
      <xdr:rowOff>124855</xdr:rowOff>
    </xdr:to>
    <xdr:pic>
      <xdr:nvPicPr>
        <xdr:cNvPr id="5" name="Picture 4"/>
        <xdr:cNvPicPr>
          <a:picLocks noChangeAspect="1"/>
        </xdr:cNvPicPr>
      </xdr:nvPicPr>
      <xdr:blipFill rotWithShape="1">
        <a:blip xmlns:r="http://schemas.openxmlformats.org/officeDocument/2006/relationships" r:embed="rId5"/>
        <a:srcRect l="75009" t="17331" r="9959" b="72946"/>
        <a:stretch/>
      </xdr:blipFill>
      <xdr:spPr>
        <a:xfrm>
          <a:off x="5531299" y="0"/>
          <a:ext cx="1390241" cy="5058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34</xdr:col>
      <xdr:colOff>474889</xdr:colOff>
      <xdr:row>0</xdr:row>
      <xdr:rowOff>0</xdr:rowOff>
    </xdr:from>
    <xdr:to>
      <xdr:col>46</xdr:col>
      <xdr:colOff>307249</xdr:colOff>
      <xdr:row>44</xdr:row>
      <xdr:rowOff>167640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06014" y="0"/>
          <a:ext cx="7180217" cy="8549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442231</xdr:colOff>
      <xdr:row>48</xdr:row>
      <xdr:rowOff>183696</xdr:rowOff>
    </xdr:to>
    <xdr:grpSp>
      <xdr:nvGrpSpPr>
        <xdr:cNvPr id="7" name="Group 6"/>
        <xdr:cNvGrpSpPr/>
      </xdr:nvGrpSpPr>
      <xdr:grpSpPr>
        <a:xfrm>
          <a:off x="0" y="0"/>
          <a:ext cx="7177767" cy="9327696"/>
          <a:chOff x="1000125" y="914400"/>
          <a:chExt cx="16259175" cy="19640550"/>
        </a:xfrm>
      </xdr:grpSpPr>
      <xdr:pic>
        <xdr:nvPicPr>
          <xdr:cNvPr id="3" name="Picture 2"/>
          <xdr:cNvPicPr>
            <a:picLocks noChangeAspect="1"/>
          </xdr:cNvPicPr>
        </xdr:nvPicPr>
        <xdr:blipFill rotWithShape="1">
          <a:blip xmlns:r="http://schemas.openxmlformats.org/officeDocument/2006/relationships" r:embed="rId2"/>
          <a:srcRect l="5573" t="8890" r="5665" b="1191"/>
          <a:stretch/>
        </xdr:blipFill>
        <xdr:spPr>
          <a:xfrm>
            <a:off x="1019176" y="914400"/>
            <a:ext cx="16230599" cy="9248775"/>
          </a:xfrm>
          <a:prstGeom prst="rect">
            <a:avLst/>
          </a:prstGeom>
        </xdr:spPr>
      </xdr:pic>
      <xdr:pic>
        <xdr:nvPicPr>
          <xdr:cNvPr id="4" name="Picture 3"/>
          <xdr:cNvPicPr>
            <a:picLocks noChangeAspect="1"/>
          </xdr:cNvPicPr>
        </xdr:nvPicPr>
        <xdr:blipFill rotWithShape="1">
          <a:blip xmlns:r="http://schemas.openxmlformats.org/officeDocument/2006/relationships" r:embed="rId3"/>
          <a:srcRect l="5625" t="186" r="5457" b="543"/>
          <a:stretch/>
        </xdr:blipFill>
        <xdr:spPr>
          <a:xfrm>
            <a:off x="1000125" y="9191625"/>
            <a:ext cx="16259175" cy="10210800"/>
          </a:xfrm>
          <a:prstGeom prst="rect">
            <a:avLst/>
          </a:prstGeom>
        </xdr:spPr>
      </xdr:pic>
      <xdr:pic>
        <xdr:nvPicPr>
          <xdr:cNvPr id="6" name="Picture 5"/>
          <xdr:cNvPicPr>
            <a:picLocks noChangeAspect="1"/>
          </xdr:cNvPicPr>
        </xdr:nvPicPr>
        <xdr:blipFill rotWithShape="1">
          <a:blip xmlns:r="http://schemas.openxmlformats.org/officeDocument/2006/relationships" r:embed="rId4"/>
          <a:srcRect l="5730" r="5509" b="22213"/>
          <a:stretch/>
        </xdr:blipFill>
        <xdr:spPr>
          <a:xfrm>
            <a:off x="1019175" y="12553950"/>
            <a:ext cx="16230600" cy="8001000"/>
          </a:xfrm>
          <a:prstGeom prst="rect">
            <a:avLst/>
          </a:prstGeom>
        </xdr:spPr>
      </xdr:pic>
    </xdr:grpSp>
    <xdr:clientData/>
  </xdr:twoCellAnchor>
  <xdr:twoCellAnchor editAs="oneCell">
    <xdr:from>
      <xdr:col>0</xdr:col>
      <xdr:colOff>20412</xdr:colOff>
      <xdr:row>35</xdr:row>
      <xdr:rowOff>125254</xdr:rowOff>
    </xdr:from>
    <xdr:to>
      <xdr:col>12</xdr:col>
      <xdr:colOff>27216</xdr:colOff>
      <xdr:row>49</xdr:row>
      <xdr:rowOff>71325</xdr:rowOff>
    </xdr:to>
    <xdr:pic>
      <xdr:nvPicPr>
        <xdr:cNvPr id="5" name="Picture 4"/>
        <xdr:cNvPicPr>
          <a:picLocks noChangeAspect="1"/>
        </xdr:cNvPicPr>
      </xdr:nvPicPr>
      <xdr:blipFill rotWithShape="1">
        <a:blip xmlns:r="http://schemas.openxmlformats.org/officeDocument/2006/relationships" r:embed="rId5"/>
        <a:srcRect l="754" t="29964" r="842" b="6470"/>
        <a:stretch/>
      </xdr:blipFill>
      <xdr:spPr>
        <a:xfrm>
          <a:off x="20412" y="6792754"/>
          <a:ext cx="7191375" cy="2613071"/>
        </a:xfrm>
        <a:prstGeom prst="rect">
          <a:avLst/>
        </a:prstGeom>
      </xdr:spPr>
    </xdr:pic>
    <xdr:clientData/>
  </xdr:twoCellAnchor>
  <xdr:twoCellAnchor editAs="oneCell">
    <xdr:from>
      <xdr:col>9</xdr:col>
      <xdr:colOff>292547</xdr:colOff>
      <xdr:row>0</xdr:row>
      <xdr:rowOff>0</xdr:rowOff>
    </xdr:from>
    <xdr:to>
      <xdr:col>12</xdr:col>
      <xdr:colOff>156474</xdr:colOff>
      <xdr:row>2</xdr:row>
      <xdr:rowOff>44712</xdr:rowOff>
    </xdr:to>
    <xdr:pic>
      <xdr:nvPicPr>
        <xdr:cNvPr id="8" name="Picture 7"/>
        <xdr:cNvPicPr>
          <a:picLocks noChangeAspect="1"/>
        </xdr:cNvPicPr>
      </xdr:nvPicPr>
      <xdr:blipFill rotWithShape="1">
        <a:blip xmlns:r="http://schemas.openxmlformats.org/officeDocument/2006/relationships" r:embed="rId6"/>
        <a:srcRect l="77465" t="32081" r="2108" b="57865"/>
        <a:stretch/>
      </xdr:blipFill>
      <xdr:spPr>
        <a:xfrm>
          <a:off x="5803440" y="0"/>
          <a:ext cx="1537605" cy="4257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46</xdr:row>
      <xdr:rowOff>105608</xdr:rowOff>
    </xdr:to>
    <xdr:pic>
      <xdr:nvPicPr>
        <xdr:cNvPr id="2" name="Picture 1"/>
        <xdr:cNvPicPr>
          <a:picLocks noChangeAspect="1"/>
        </xdr:cNvPicPr>
      </xdr:nvPicPr>
      <xdr:blipFill rotWithShape="1">
        <a:blip xmlns:r="http://schemas.openxmlformats.org/officeDocument/2006/relationships" r:embed="rId1"/>
        <a:srcRect l="7946" t="622" r="9600"/>
        <a:stretch/>
      </xdr:blipFill>
      <xdr:spPr>
        <a:xfrm>
          <a:off x="0" y="0"/>
          <a:ext cx="11308080" cy="8518088"/>
        </a:xfrm>
        <a:prstGeom prst="rect">
          <a:avLst/>
        </a:prstGeom>
        <a:ln>
          <a:noFill/>
        </a:ln>
      </xdr:spPr>
    </xdr:pic>
    <xdr:clientData/>
  </xdr:twoCellAnchor>
  <xdr:twoCellAnchor>
    <xdr:from>
      <xdr:col>3</xdr:col>
      <xdr:colOff>76200</xdr:colOff>
      <xdr:row>1</xdr:row>
      <xdr:rowOff>60960</xdr:rowOff>
    </xdr:from>
    <xdr:to>
      <xdr:col>15</xdr:col>
      <xdr:colOff>320040</xdr:colOff>
      <xdr:row>6</xdr:row>
      <xdr:rowOff>15240</xdr:rowOff>
    </xdr:to>
    <xdr:sp macro="" textlink="">
      <xdr:nvSpPr>
        <xdr:cNvPr id="3" name="TextBox 2"/>
        <xdr:cNvSpPr txBox="1"/>
      </xdr:nvSpPr>
      <xdr:spPr>
        <a:xfrm>
          <a:off x="1905000" y="243840"/>
          <a:ext cx="7559040" cy="868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4400" b="0"/>
            <a:t>Inovacion en el</a:t>
          </a:r>
          <a:r>
            <a:rPr lang="en-US" sz="4400" b="0" baseline="0"/>
            <a:t> Carton de Leche</a:t>
          </a:r>
          <a:endParaRPr lang="en-US" sz="4400" b="0"/>
        </a:p>
      </xdr:txBody>
    </xdr:sp>
    <xdr:clientData/>
  </xdr:twoCellAnchor>
  <xdr:twoCellAnchor>
    <xdr:from>
      <xdr:col>2</xdr:col>
      <xdr:colOff>510540</xdr:colOff>
      <xdr:row>11</xdr:row>
      <xdr:rowOff>45720</xdr:rowOff>
    </xdr:from>
    <xdr:to>
      <xdr:col>16</xdr:col>
      <xdr:colOff>38100</xdr:colOff>
      <xdr:row>15</xdr:row>
      <xdr:rowOff>144780</xdr:rowOff>
    </xdr:to>
    <xdr:sp macro="" textlink="">
      <xdr:nvSpPr>
        <xdr:cNvPr id="4" name="TextBox 3"/>
        <xdr:cNvSpPr txBox="1"/>
      </xdr:nvSpPr>
      <xdr:spPr>
        <a:xfrm>
          <a:off x="1729740" y="2057400"/>
          <a:ext cx="8061960" cy="8305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300" b="0">
              <a:latin typeface="+mn-lt"/>
              <a:cs typeface="Arial" panose="020B0604020202020204" pitchFamily="34" charset="0"/>
            </a:rPr>
            <a:t>Basado en materiales de empaque con orificio</a:t>
          </a:r>
          <a:r>
            <a:rPr lang="en-US" sz="2300" b="0" baseline="0">
              <a:latin typeface="+mn-lt"/>
              <a:cs typeface="Arial" panose="020B0604020202020204" pitchFamily="34" charset="0"/>
            </a:rPr>
            <a:t> Pre-Laminado</a:t>
          </a:r>
        </a:p>
        <a:p>
          <a:r>
            <a:rPr lang="en-US" sz="2300" b="0" baseline="0">
              <a:latin typeface="+mn-lt"/>
              <a:cs typeface="Arial" panose="020B0604020202020204" pitchFamily="34" charset="0"/>
            </a:rPr>
            <a:t>(PHL)</a:t>
          </a:r>
          <a:endParaRPr lang="en-US" sz="2300" b="0">
            <a:latin typeface="+mn-lt"/>
            <a:cs typeface="Arial" panose="020B0604020202020204" pitchFamily="34" charset="0"/>
          </a:endParaRPr>
        </a:p>
      </xdr:txBody>
    </xdr:sp>
    <xdr:clientData/>
  </xdr:twoCellAnchor>
  <xdr:twoCellAnchor>
    <xdr:from>
      <xdr:col>2</xdr:col>
      <xdr:colOff>510540</xdr:colOff>
      <xdr:row>15</xdr:row>
      <xdr:rowOff>99060</xdr:rowOff>
    </xdr:from>
    <xdr:to>
      <xdr:col>15</xdr:col>
      <xdr:colOff>160020</xdr:colOff>
      <xdr:row>18</xdr:row>
      <xdr:rowOff>7620</xdr:rowOff>
    </xdr:to>
    <xdr:sp macro="" textlink="">
      <xdr:nvSpPr>
        <xdr:cNvPr id="5" name="TextBox 4"/>
        <xdr:cNvSpPr txBox="1"/>
      </xdr:nvSpPr>
      <xdr:spPr>
        <a:xfrm>
          <a:off x="1729740" y="2842260"/>
          <a:ext cx="7574280" cy="457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300"/>
            <a:t>Los dientes de plástico bajan al abrir el Cartón de Leche.</a:t>
          </a:r>
        </a:p>
      </xdr:txBody>
    </xdr:sp>
    <xdr:clientData/>
  </xdr:twoCellAnchor>
  <xdr:twoCellAnchor>
    <xdr:from>
      <xdr:col>2</xdr:col>
      <xdr:colOff>510540</xdr:colOff>
      <xdr:row>17</xdr:row>
      <xdr:rowOff>175260</xdr:rowOff>
    </xdr:from>
    <xdr:to>
      <xdr:col>15</xdr:col>
      <xdr:colOff>259080</xdr:colOff>
      <xdr:row>20</xdr:row>
      <xdr:rowOff>60960</xdr:rowOff>
    </xdr:to>
    <xdr:sp macro="" textlink="">
      <xdr:nvSpPr>
        <xdr:cNvPr id="6" name="TextBox 5"/>
        <xdr:cNvSpPr txBox="1"/>
      </xdr:nvSpPr>
      <xdr:spPr>
        <a:xfrm>
          <a:off x="1729740" y="3284220"/>
          <a:ext cx="7673340" cy="4343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300"/>
            <a:t>La manera de abrir el Cartón de Leche es Optimizada.</a:t>
          </a:r>
        </a:p>
      </xdr:txBody>
    </xdr:sp>
    <xdr:clientData/>
  </xdr:twoCellAnchor>
  <xdr:twoCellAnchor>
    <xdr:from>
      <xdr:col>2</xdr:col>
      <xdr:colOff>502920</xdr:colOff>
      <xdr:row>20</xdr:row>
      <xdr:rowOff>53340</xdr:rowOff>
    </xdr:from>
    <xdr:to>
      <xdr:col>16</xdr:col>
      <xdr:colOff>144780</xdr:colOff>
      <xdr:row>23</xdr:row>
      <xdr:rowOff>38100</xdr:rowOff>
    </xdr:to>
    <xdr:sp macro="" textlink="">
      <xdr:nvSpPr>
        <xdr:cNvPr id="7" name="TextBox 6"/>
        <xdr:cNvSpPr txBox="1"/>
      </xdr:nvSpPr>
      <xdr:spPr>
        <a:xfrm>
          <a:off x="1722120" y="3710940"/>
          <a:ext cx="8176260" cy="533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300"/>
            <a:t>Diferentes variaciones para diferentes empaques y necesidades.</a:t>
          </a:r>
        </a:p>
      </xdr:txBody>
    </xdr:sp>
    <xdr:clientData/>
  </xdr:twoCellAnchor>
  <xdr:twoCellAnchor>
    <xdr:from>
      <xdr:col>5</xdr:col>
      <xdr:colOff>449580</xdr:colOff>
      <xdr:row>42</xdr:row>
      <xdr:rowOff>24765</xdr:rowOff>
    </xdr:from>
    <xdr:to>
      <xdr:col>12</xdr:col>
      <xdr:colOff>381000</xdr:colOff>
      <xdr:row>46</xdr:row>
      <xdr:rowOff>108585</xdr:rowOff>
    </xdr:to>
    <xdr:sp macro="" textlink="">
      <xdr:nvSpPr>
        <xdr:cNvPr id="8" name="TextBox 7"/>
        <xdr:cNvSpPr txBox="1"/>
      </xdr:nvSpPr>
      <xdr:spPr>
        <a:xfrm>
          <a:off x="3497580" y="8025765"/>
          <a:ext cx="4198620" cy="8458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300" b="0"/>
            <a:t>Tapa</a:t>
          </a:r>
          <a:r>
            <a:rPr lang="en-US" sz="2300" b="0" baseline="0"/>
            <a:t> de Cartón basada</a:t>
          </a:r>
        </a:p>
        <a:p>
          <a:pPr algn="ctr"/>
          <a:r>
            <a:rPr lang="en-US" sz="2300" b="0" baseline="0"/>
            <a:t>en 'Cortador Post-Aplicado'</a:t>
          </a:r>
          <a:endParaRPr lang="en-US" sz="2300" b="0"/>
        </a:p>
      </xdr:txBody>
    </xdr:sp>
    <xdr:clientData/>
  </xdr:twoCellAnchor>
  <xdr:twoCellAnchor>
    <xdr:from>
      <xdr:col>2</xdr:col>
      <xdr:colOff>15240</xdr:colOff>
      <xdr:row>6</xdr:row>
      <xdr:rowOff>45720</xdr:rowOff>
    </xdr:from>
    <xdr:to>
      <xdr:col>16</xdr:col>
      <xdr:colOff>175260</xdr:colOff>
      <xdr:row>9</xdr:row>
      <xdr:rowOff>99060</xdr:rowOff>
    </xdr:to>
    <xdr:sp macro="" textlink="">
      <xdr:nvSpPr>
        <xdr:cNvPr id="9" name="TextBox 8"/>
        <xdr:cNvSpPr txBox="1"/>
      </xdr:nvSpPr>
      <xdr:spPr>
        <a:xfrm>
          <a:off x="1234440" y="1143000"/>
          <a:ext cx="8694420" cy="6019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200">
              <a:solidFill>
                <a:schemeClr val="accent1">
                  <a:lumMod val="75000"/>
                </a:schemeClr>
              </a:solidFill>
            </a:rPr>
            <a:t>Cortador Post-Aplicado  ( HeliCap y DreamCap )</a:t>
          </a:r>
        </a:p>
      </xdr:txBody>
    </xdr:sp>
    <xdr:clientData/>
  </xdr:twoCellAnchor>
  <xdr:twoCellAnchor editAs="oneCell">
    <xdr:from>
      <xdr:col>0</xdr:col>
      <xdr:colOff>0</xdr:colOff>
      <xdr:row>53</xdr:row>
      <xdr:rowOff>257175</xdr:rowOff>
    </xdr:from>
    <xdr:to>
      <xdr:col>19</xdr:col>
      <xdr:colOff>28575</xdr:colOff>
      <xdr:row>75</xdr:row>
      <xdr:rowOff>10310</xdr:rowOff>
    </xdr:to>
    <xdr:pic>
      <xdr:nvPicPr>
        <xdr:cNvPr id="12" name="Picture 11"/>
        <xdr:cNvPicPr>
          <a:picLocks noChangeAspect="1"/>
        </xdr:cNvPicPr>
      </xdr:nvPicPr>
      <xdr:blipFill rotWithShape="1">
        <a:blip xmlns:r="http://schemas.openxmlformats.org/officeDocument/2006/relationships" r:embed="rId2"/>
        <a:srcRect l="754" t="31429" r="842" b="6469"/>
        <a:stretch/>
      </xdr:blipFill>
      <xdr:spPr>
        <a:xfrm>
          <a:off x="0" y="10353675"/>
          <a:ext cx="11325225" cy="40203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7620</xdr:colOff>
      <xdr:row>46</xdr:row>
      <xdr:rowOff>105608</xdr:rowOff>
    </xdr:to>
    <xdr:pic>
      <xdr:nvPicPr>
        <xdr:cNvPr id="2" name="Picture 1"/>
        <xdr:cNvPicPr>
          <a:picLocks noChangeAspect="1"/>
        </xdr:cNvPicPr>
      </xdr:nvPicPr>
      <xdr:blipFill rotWithShape="1">
        <a:blip xmlns:r="http://schemas.openxmlformats.org/officeDocument/2006/relationships" r:embed="rId1"/>
        <a:srcRect l="7946" t="622" r="9600"/>
        <a:stretch/>
      </xdr:blipFill>
      <xdr:spPr>
        <a:xfrm>
          <a:off x="0" y="0"/>
          <a:ext cx="11308080" cy="8518088"/>
        </a:xfrm>
        <a:prstGeom prst="rect">
          <a:avLst/>
        </a:prstGeom>
        <a:ln>
          <a:noFill/>
        </a:ln>
      </xdr:spPr>
    </xdr:pic>
    <xdr:clientData/>
  </xdr:twoCellAnchor>
  <xdr:twoCellAnchor editAs="oneCell">
    <xdr:from>
      <xdr:col>0</xdr:col>
      <xdr:colOff>0</xdr:colOff>
      <xdr:row>51</xdr:row>
      <xdr:rowOff>9525</xdr:rowOff>
    </xdr:from>
    <xdr:to>
      <xdr:col>19</xdr:col>
      <xdr:colOff>28194</xdr:colOff>
      <xdr:row>72</xdr:row>
      <xdr:rowOff>66675</xdr:rowOff>
    </xdr:to>
    <xdr:pic>
      <xdr:nvPicPr>
        <xdr:cNvPr id="4"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543"/>
        <a:stretch/>
      </xdr:blipFill>
      <xdr:spPr bwMode="auto">
        <a:xfrm>
          <a:off x="0" y="9725025"/>
          <a:ext cx="11315319" cy="405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462915</xdr:colOff>
      <xdr:row>44</xdr:row>
      <xdr:rowOff>60960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58840" cy="810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483053</xdr:colOff>
      <xdr:row>7</xdr:row>
      <xdr:rowOff>108857</xdr:rowOff>
    </xdr:from>
    <xdr:to>
      <xdr:col>6</xdr:col>
      <xdr:colOff>503464</xdr:colOff>
      <xdr:row>9</xdr:row>
      <xdr:rowOff>6803</xdr:rowOff>
    </xdr:to>
    <xdr:sp macro="" textlink="">
      <xdr:nvSpPr>
        <xdr:cNvPr id="3" name="TextBox 2"/>
        <xdr:cNvSpPr txBox="1"/>
      </xdr:nvSpPr>
      <xdr:spPr>
        <a:xfrm>
          <a:off x="1707696" y="1442357"/>
          <a:ext cx="2469697" cy="2789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Times New Roman" panose="02020603050405020304" pitchFamily="18" charset="0"/>
              <a:cs typeface="Times New Roman" panose="02020603050405020304" pitchFamily="18" charset="0"/>
            </a:rPr>
            <a:t>2121 Jefferson St. Laredo, TX 78041</a:t>
          </a:r>
        </a:p>
      </xdr:txBody>
    </xdr:sp>
    <xdr:clientData/>
  </xdr:twoCellAnchor>
  <xdr:twoCellAnchor>
    <xdr:from>
      <xdr:col>0</xdr:col>
      <xdr:colOff>0</xdr:colOff>
      <xdr:row>0</xdr:row>
      <xdr:rowOff>0</xdr:rowOff>
    </xdr:from>
    <xdr:to>
      <xdr:col>10</xdr:col>
      <xdr:colOff>571500</xdr:colOff>
      <xdr:row>50</xdr:row>
      <xdr:rowOff>94065</xdr:rowOff>
    </xdr:to>
    <xdr:grpSp>
      <xdr:nvGrpSpPr>
        <xdr:cNvPr id="7" name="Group 6"/>
        <xdr:cNvGrpSpPr/>
      </xdr:nvGrpSpPr>
      <xdr:grpSpPr>
        <a:xfrm>
          <a:off x="0" y="0"/>
          <a:ext cx="6551543" cy="9619065"/>
          <a:chOff x="2369417" y="856897"/>
          <a:chExt cx="13290299" cy="19512997"/>
        </a:xfrm>
      </xdr:grpSpPr>
      <xdr:pic>
        <xdr:nvPicPr>
          <xdr:cNvPr id="4" name="Picture 3"/>
          <xdr:cNvPicPr>
            <a:picLocks noChangeAspect="1"/>
          </xdr:cNvPicPr>
        </xdr:nvPicPr>
        <xdr:blipFill rotWithShape="1">
          <a:blip xmlns:r="http://schemas.openxmlformats.org/officeDocument/2006/relationships" r:embed="rId2"/>
          <a:srcRect l="14064" t="20832" r="13367" b="6403"/>
          <a:stretch/>
        </xdr:blipFill>
        <xdr:spPr>
          <a:xfrm>
            <a:off x="2383025" y="856897"/>
            <a:ext cx="13276691" cy="7484282"/>
          </a:xfrm>
          <a:prstGeom prst="rect">
            <a:avLst/>
          </a:prstGeom>
        </xdr:spPr>
      </xdr:pic>
      <xdr:pic>
        <xdr:nvPicPr>
          <xdr:cNvPr id="5" name="Picture 4"/>
          <xdr:cNvPicPr>
            <a:picLocks noChangeAspect="1"/>
          </xdr:cNvPicPr>
        </xdr:nvPicPr>
        <xdr:blipFill rotWithShape="1">
          <a:blip xmlns:r="http://schemas.openxmlformats.org/officeDocument/2006/relationships" r:embed="rId3"/>
          <a:srcRect l="14065" t="11576" r="15875" b="6469"/>
          <a:stretch/>
        </xdr:blipFill>
        <xdr:spPr>
          <a:xfrm>
            <a:off x="2383026" y="7898946"/>
            <a:ext cx="12817927" cy="8429627"/>
          </a:xfrm>
          <a:prstGeom prst="rect">
            <a:avLst/>
          </a:prstGeom>
        </xdr:spPr>
      </xdr:pic>
      <xdr:pic>
        <xdr:nvPicPr>
          <xdr:cNvPr id="6" name="Picture 5"/>
          <xdr:cNvPicPr>
            <a:picLocks noChangeAspect="1"/>
          </xdr:cNvPicPr>
        </xdr:nvPicPr>
        <xdr:blipFill rotWithShape="1">
          <a:blip xmlns:r="http://schemas.openxmlformats.org/officeDocument/2006/relationships" r:embed="rId4"/>
          <a:srcRect l="14101" t="14286" r="13347" b="16392"/>
          <a:stretch/>
        </xdr:blipFill>
        <xdr:spPr>
          <a:xfrm>
            <a:off x="2369417" y="13239750"/>
            <a:ext cx="13273498" cy="7130144"/>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program.intake@usda.gov" TargetMode="External"/><Relationship Id="rId1" Type="http://schemas.openxmlformats.org/officeDocument/2006/relationships/hyperlink" Target="http://www.ascr.usda.gov/complaint_filing_cust.html%20and%20at%20any%20USDA%20office,%20or%20write%20a%20letter%20addressed%20to%20USDA%20and%20provide%20in%20the%20letter%20all%20of%20the" TargetMode="External"/><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44.emf"/><Relationship Id="rId18" Type="http://schemas.openxmlformats.org/officeDocument/2006/relationships/package" Target="../embeddings/Microsoft_Word_Document7.docx"/><Relationship Id="rId3" Type="http://schemas.openxmlformats.org/officeDocument/2006/relationships/vmlDrawing" Target="../drawings/vmlDrawing1.vml"/><Relationship Id="rId21" Type="http://schemas.openxmlformats.org/officeDocument/2006/relationships/image" Target="../media/image48.emf"/><Relationship Id="rId7" Type="http://schemas.openxmlformats.org/officeDocument/2006/relationships/image" Target="../media/image41.emf"/><Relationship Id="rId12" Type="http://schemas.openxmlformats.org/officeDocument/2006/relationships/package" Target="../embeddings/Microsoft_Word_Document4.docx"/><Relationship Id="rId17" Type="http://schemas.openxmlformats.org/officeDocument/2006/relationships/image" Target="../media/image46.emf"/><Relationship Id="rId2" Type="http://schemas.openxmlformats.org/officeDocument/2006/relationships/drawing" Target="../drawings/drawing18.xml"/><Relationship Id="rId16" Type="http://schemas.openxmlformats.org/officeDocument/2006/relationships/package" Target="../embeddings/Microsoft_Word_Document6.docx"/><Relationship Id="rId20" Type="http://schemas.openxmlformats.org/officeDocument/2006/relationships/package" Target="../embeddings/Microsoft_Word_Document8.docx"/><Relationship Id="rId1" Type="http://schemas.openxmlformats.org/officeDocument/2006/relationships/printerSettings" Target="../printerSettings/printerSettings19.bin"/><Relationship Id="rId6" Type="http://schemas.openxmlformats.org/officeDocument/2006/relationships/package" Target="../embeddings/Microsoft_Word_Document1.docx"/><Relationship Id="rId11" Type="http://schemas.openxmlformats.org/officeDocument/2006/relationships/image" Target="../media/image43.emf"/><Relationship Id="rId5" Type="http://schemas.openxmlformats.org/officeDocument/2006/relationships/image" Target="../media/image40.emf"/><Relationship Id="rId15" Type="http://schemas.openxmlformats.org/officeDocument/2006/relationships/image" Target="../media/image45.emf"/><Relationship Id="rId23" Type="http://schemas.openxmlformats.org/officeDocument/2006/relationships/image" Target="../media/image49.emf"/><Relationship Id="rId10" Type="http://schemas.openxmlformats.org/officeDocument/2006/relationships/package" Target="../embeddings/Microsoft_Word_Document3.docx"/><Relationship Id="rId19" Type="http://schemas.openxmlformats.org/officeDocument/2006/relationships/image" Target="../media/image47.emf"/><Relationship Id="rId4" Type="http://schemas.openxmlformats.org/officeDocument/2006/relationships/package" Target="../embeddings/Microsoft_Word_Document.docx"/><Relationship Id="rId9" Type="http://schemas.openxmlformats.org/officeDocument/2006/relationships/image" Target="../media/image42.emf"/><Relationship Id="rId14" Type="http://schemas.openxmlformats.org/officeDocument/2006/relationships/package" Target="../embeddings/Microsoft_Word_Document5.docx"/><Relationship Id="rId22" Type="http://schemas.openxmlformats.org/officeDocument/2006/relationships/package" Target="../embeddings/Microsoft_Word_Document9.doc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A1:AG2"/>
  <sheetViews>
    <sheetView zoomScale="180" zoomScaleNormal="180" workbookViewId="0">
      <selection activeCell="H7" sqref="H7"/>
    </sheetView>
  </sheetViews>
  <sheetFormatPr defaultRowHeight="15" x14ac:dyDescent="0.25"/>
  <cols>
    <col min="1" max="1" width="9.28515625" style="269" bestFit="1" customWidth="1"/>
    <col min="2" max="5" width="9.140625" style="269"/>
    <col min="6" max="6" width="10.7109375" style="269" bestFit="1" customWidth="1"/>
    <col min="7" max="13" width="9.140625" style="269"/>
    <col min="14" max="15" width="9.28515625" style="269" bestFit="1" customWidth="1"/>
    <col min="16" max="16" width="9.140625" style="269"/>
    <col min="17" max="18" width="10.7109375" style="269" bestFit="1" customWidth="1"/>
    <col min="19" max="19" width="9.28515625" style="269" bestFit="1" customWidth="1"/>
    <col min="20" max="22" width="9.140625" style="269"/>
    <col min="23" max="24" width="9.28515625" style="269" bestFit="1" customWidth="1"/>
    <col min="25" max="16384" width="9.140625" style="269"/>
  </cols>
  <sheetData>
    <row r="1" spans="1:33" x14ac:dyDescent="0.25">
      <c r="A1" s="129" t="s">
        <v>375</v>
      </c>
      <c r="B1" s="129" t="s">
        <v>376</v>
      </c>
      <c r="C1" s="129" t="s">
        <v>377</v>
      </c>
      <c r="D1" s="129" t="s">
        <v>378</v>
      </c>
      <c r="E1" s="129" t="s">
        <v>55</v>
      </c>
      <c r="F1" s="129" t="s">
        <v>159</v>
      </c>
      <c r="G1" s="129" t="s">
        <v>108</v>
      </c>
      <c r="H1" s="129" t="s">
        <v>475</v>
      </c>
      <c r="I1" s="129" t="s">
        <v>379</v>
      </c>
      <c r="J1" s="129" t="s">
        <v>105</v>
      </c>
      <c r="K1" s="129" t="s">
        <v>106</v>
      </c>
      <c r="L1" s="129" t="s">
        <v>160</v>
      </c>
      <c r="M1" s="129" t="s">
        <v>161</v>
      </c>
      <c r="N1" s="129" t="s">
        <v>59</v>
      </c>
      <c r="O1" s="129" t="s">
        <v>380</v>
      </c>
      <c r="P1" s="129" t="s">
        <v>381</v>
      </c>
      <c r="Q1" s="129" t="s">
        <v>382</v>
      </c>
      <c r="R1" s="129" t="s">
        <v>383</v>
      </c>
      <c r="S1" s="129" t="s">
        <v>384</v>
      </c>
      <c r="T1" s="129" t="s">
        <v>71</v>
      </c>
      <c r="U1" s="129" t="s">
        <v>66</v>
      </c>
      <c r="V1" s="129" t="s">
        <v>385</v>
      </c>
      <c r="W1" s="129" t="s">
        <v>386</v>
      </c>
      <c r="X1" s="129" t="s">
        <v>387</v>
      </c>
      <c r="Y1" s="129" t="s">
        <v>388</v>
      </c>
      <c r="Z1" s="129" t="s">
        <v>162</v>
      </c>
      <c r="AA1" s="129" t="s">
        <v>167</v>
      </c>
      <c r="AB1" s="129" t="s">
        <v>168</v>
      </c>
      <c r="AC1" s="129" t="s">
        <v>476</v>
      </c>
      <c r="AD1" s="129" t="s">
        <v>477</v>
      </c>
      <c r="AE1" s="129" t="s">
        <v>478</v>
      </c>
      <c r="AF1" s="129" t="s">
        <v>389</v>
      </c>
      <c r="AG1" s="129" t="s">
        <v>390</v>
      </c>
    </row>
    <row r="2" spans="1:33" x14ac:dyDescent="0.25">
      <c r="A2" s="270">
        <v>50002</v>
      </c>
      <c r="B2" s="271" t="s">
        <v>483</v>
      </c>
      <c r="C2" s="271" t="s">
        <v>500</v>
      </c>
      <c r="D2" s="271" t="s">
        <v>501</v>
      </c>
      <c r="E2" s="271" t="s">
        <v>484</v>
      </c>
      <c r="F2" s="298">
        <v>19868</v>
      </c>
      <c r="G2" s="271" t="s">
        <v>502</v>
      </c>
      <c r="H2" s="271" t="s">
        <v>503</v>
      </c>
      <c r="I2" s="271" t="s">
        <v>480</v>
      </c>
      <c r="J2" s="271" t="s">
        <v>409</v>
      </c>
      <c r="K2" s="271" t="s">
        <v>140</v>
      </c>
      <c r="L2" s="271" t="s">
        <v>410</v>
      </c>
      <c r="M2" s="271" t="s">
        <v>497</v>
      </c>
      <c r="N2" s="271" t="s">
        <v>60</v>
      </c>
      <c r="O2" s="299">
        <v>5</v>
      </c>
      <c r="P2" s="300">
        <v>1200</v>
      </c>
      <c r="Q2" s="271" t="s">
        <v>420</v>
      </c>
      <c r="R2" s="298">
        <v>45268</v>
      </c>
      <c r="S2" s="272">
        <v>45412</v>
      </c>
      <c r="T2" s="271" t="s">
        <v>72</v>
      </c>
      <c r="U2" s="271" t="s">
        <v>69</v>
      </c>
      <c r="V2" s="271" t="s">
        <v>481</v>
      </c>
      <c r="W2" s="271" t="s">
        <v>498</v>
      </c>
      <c r="X2" s="271" t="s">
        <v>163</v>
      </c>
      <c r="Y2" s="271" t="s">
        <v>499</v>
      </c>
      <c r="Z2" s="271" t="s">
        <v>163</v>
      </c>
      <c r="AA2" s="271" t="s">
        <v>37</v>
      </c>
      <c r="AB2" s="271" t="s">
        <v>482</v>
      </c>
      <c r="AC2" s="271" t="s">
        <v>37</v>
      </c>
      <c r="AD2" s="271" t="s">
        <v>37</v>
      </c>
      <c r="AE2" s="269">
        <v>0</v>
      </c>
      <c r="AF2" s="272">
        <v>45077</v>
      </c>
      <c r="AG2" s="271" t="s">
        <v>479</v>
      </c>
    </row>
  </sheetData>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I47"/>
  <sheetViews>
    <sheetView showGridLines="0" zoomScale="115" zoomScaleNormal="115" workbookViewId="0">
      <selection activeCell="M1" sqref="M1"/>
    </sheetView>
  </sheetViews>
  <sheetFormatPr defaultRowHeight="15" x14ac:dyDescent="0.25"/>
  <cols>
    <col min="10" max="10" width="7" customWidth="1"/>
    <col min="12" max="12" width="0.5703125" customWidth="1"/>
  </cols>
  <sheetData>
    <row r="47" spans="9:9" x14ac:dyDescent="0.25">
      <c r="I47" s="102" t="s">
        <v>139</v>
      </c>
    </row>
  </sheetData>
  <sheetProtection sheet="1" objects="1" scenarios="1"/>
  <printOptions horizontalCentered="1" verticalCentered="1"/>
  <pageMargins left="0.34" right="0" top="0.42" bottom="0"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I47"/>
  <sheetViews>
    <sheetView showGridLines="0" zoomScale="140" zoomScaleNormal="140" workbookViewId="0">
      <selection activeCell="K1" sqref="K1"/>
    </sheetView>
  </sheetViews>
  <sheetFormatPr defaultRowHeight="15" x14ac:dyDescent="0.25"/>
  <cols>
    <col min="10" max="10" width="7" customWidth="1"/>
  </cols>
  <sheetData>
    <row r="47" spans="9:9" x14ac:dyDescent="0.25">
      <c r="I47" s="102"/>
    </row>
  </sheetData>
  <sheetProtection sheet="1" objects="1" scenarios="1"/>
  <pageMargins left="0.7" right="0.7" top="0.9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L71"/>
  <sheetViews>
    <sheetView showGridLines="0" topLeftCell="A45" workbookViewId="0">
      <selection activeCell="A45" sqref="A45:L45"/>
    </sheetView>
  </sheetViews>
  <sheetFormatPr defaultColWidth="9.140625" defaultRowHeight="20.25" x14ac:dyDescent="0.3"/>
  <cols>
    <col min="1" max="1" width="9.140625" style="84" customWidth="1"/>
    <col min="2" max="2" width="9.140625" style="84"/>
    <col min="3" max="3" width="5.7109375" style="84" customWidth="1"/>
    <col min="4" max="6" width="9.140625" style="84"/>
    <col min="7" max="7" width="15.140625" style="84" customWidth="1"/>
    <col min="8" max="8" width="11.5703125" style="84" customWidth="1"/>
    <col min="9" max="9" width="9.140625" style="84"/>
    <col min="10" max="10" width="10.7109375" style="84" customWidth="1"/>
    <col min="11" max="11" width="9.140625" style="84"/>
    <col min="12" max="12" width="10" style="84" customWidth="1"/>
    <col min="13" max="16384" width="9.140625" style="84"/>
  </cols>
  <sheetData>
    <row r="1" spans="1:12" ht="33.75" x14ac:dyDescent="0.5">
      <c r="A1" s="399" t="s">
        <v>95</v>
      </c>
      <c r="B1" s="399"/>
      <c r="C1" s="399"/>
      <c r="D1" s="399"/>
      <c r="E1" s="399"/>
      <c r="F1" s="399"/>
      <c r="G1" s="399"/>
      <c r="H1" s="399"/>
      <c r="I1" s="399"/>
      <c r="J1" s="399"/>
      <c r="K1" s="399"/>
      <c r="L1" s="399"/>
    </row>
    <row r="2" spans="1:12" ht="26.25" x14ac:dyDescent="0.4">
      <c r="A2" s="400" t="s">
        <v>115</v>
      </c>
      <c r="B2" s="400"/>
      <c r="C2" s="400"/>
      <c r="D2" s="400"/>
      <c r="E2" s="400"/>
      <c r="F2" s="400"/>
      <c r="G2" s="400"/>
      <c r="H2" s="400"/>
      <c r="I2" s="400"/>
      <c r="J2" s="400"/>
      <c r="K2" s="400"/>
      <c r="L2" s="400"/>
    </row>
    <row r="3" spans="1:12" ht="26.25" x14ac:dyDescent="0.4">
      <c r="A3" s="401" t="s">
        <v>145</v>
      </c>
      <c r="B3" s="402"/>
      <c r="C3" s="402"/>
      <c r="D3" s="402"/>
      <c r="E3" s="402"/>
      <c r="F3" s="402"/>
      <c r="G3" s="402"/>
      <c r="H3" s="402"/>
      <c r="I3" s="402"/>
      <c r="J3" s="402"/>
      <c r="K3" s="402"/>
      <c r="L3" s="402"/>
    </row>
    <row r="4" spans="1:12" ht="26.25" x14ac:dyDescent="0.4">
      <c r="A4" s="126"/>
      <c r="B4" s="126"/>
      <c r="C4" s="126"/>
      <c r="D4" s="126"/>
      <c r="E4" s="126"/>
      <c r="F4" s="126"/>
      <c r="G4" s="126"/>
      <c r="H4" s="126"/>
      <c r="I4" s="126"/>
      <c r="J4" s="126"/>
      <c r="K4" s="126"/>
      <c r="L4" s="126"/>
    </row>
    <row r="5" spans="1:12" s="86" customFormat="1" ht="23.25" x14ac:dyDescent="0.3">
      <c r="A5" s="398" t="s">
        <v>438</v>
      </c>
      <c r="B5" s="398"/>
      <c r="C5" s="398"/>
      <c r="D5" s="398"/>
      <c r="E5" s="398"/>
      <c r="F5" s="398"/>
      <c r="G5" s="398"/>
      <c r="H5" s="398"/>
      <c r="I5" s="398"/>
      <c r="J5" s="398"/>
      <c r="K5" s="398"/>
      <c r="L5" s="398"/>
    </row>
    <row r="6" spans="1:12" s="86" customFormat="1" ht="23.25" x14ac:dyDescent="0.3">
      <c r="A6" s="398" t="s">
        <v>165</v>
      </c>
      <c r="B6" s="398"/>
      <c r="C6" s="398"/>
      <c r="D6" s="398"/>
      <c r="E6" s="398"/>
      <c r="F6" s="398"/>
      <c r="G6" s="398"/>
      <c r="H6" s="398"/>
      <c r="I6" s="398"/>
      <c r="J6" s="398"/>
      <c r="K6" s="398"/>
      <c r="L6" s="398"/>
    </row>
    <row r="7" spans="1:12" s="86" customFormat="1" ht="23.25" x14ac:dyDescent="0.3">
      <c r="A7" s="398" t="s">
        <v>435</v>
      </c>
      <c r="B7" s="398"/>
      <c r="C7" s="398"/>
      <c r="D7" s="398"/>
      <c r="E7" s="398"/>
      <c r="F7" s="398"/>
      <c r="G7" s="398"/>
      <c r="H7" s="398"/>
      <c r="I7" s="398"/>
      <c r="J7" s="398"/>
      <c r="K7" s="398"/>
      <c r="L7" s="398"/>
    </row>
    <row r="8" spans="1:12" s="86" customFormat="1" ht="23.25" x14ac:dyDescent="0.3">
      <c r="A8" s="398" t="s">
        <v>119</v>
      </c>
      <c r="B8" s="398"/>
      <c r="C8" s="398"/>
      <c r="D8" s="398"/>
      <c r="E8" s="398"/>
      <c r="F8" s="398"/>
      <c r="G8" s="398"/>
      <c r="H8" s="398"/>
      <c r="I8" s="398"/>
      <c r="J8" s="398"/>
      <c r="K8" s="398"/>
      <c r="L8" s="398"/>
    </row>
    <row r="9" spans="1:12" s="86" customFormat="1" ht="23.25" x14ac:dyDescent="0.3">
      <c r="A9" s="398" t="s">
        <v>120</v>
      </c>
      <c r="B9" s="398"/>
      <c r="C9" s="398"/>
      <c r="D9" s="398"/>
      <c r="E9" s="398"/>
      <c r="F9" s="398"/>
      <c r="G9" s="398"/>
      <c r="H9" s="398"/>
      <c r="I9" s="398"/>
      <c r="J9" s="398"/>
      <c r="K9" s="398"/>
      <c r="L9" s="398"/>
    </row>
    <row r="10" spans="1:12" s="86" customFormat="1" ht="23.25" x14ac:dyDescent="0.3">
      <c r="A10" s="398" t="s">
        <v>121</v>
      </c>
      <c r="B10" s="398"/>
      <c r="C10" s="398"/>
      <c r="D10" s="398"/>
      <c r="E10" s="398"/>
      <c r="F10" s="398"/>
      <c r="G10" s="398"/>
      <c r="H10" s="398"/>
      <c r="I10" s="398"/>
      <c r="J10" s="398"/>
      <c r="K10" s="398"/>
      <c r="L10" s="398"/>
    </row>
    <row r="11" spans="1:12" s="88" customFormat="1" ht="18.75" x14ac:dyDescent="0.3">
      <c r="A11" s="404" t="s">
        <v>122</v>
      </c>
      <c r="B11" s="404"/>
      <c r="C11" s="404"/>
      <c r="D11" s="404"/>
      <c r="E11" s="404"/>
      <c r="F11" s="404"/>
      <c r="G11" s="404"/>
      <c r="H11" s="404"/>
      <c r="I11" s="404"/>
      <c r="J11" s="404"/>
      <c r="K11" s="404"/>
      <c r="L11" s="404"/>
    </row>
    <row r="12" spans="1:12" s="88" customFormat="1" ht="18.75" x14ac:dyDescent="0.3">
      <c r="A12" s="89"/>
      <c r="B12" s="89"/>
      <c r="C12" s="89"/>
      <c r="D12" s="89"/>
      <c r="E12" s="89"/>
      <c r="F12" s="89"/>
      <c r="G12" s="89"/>
      <c r="H12" s="89"/>
      <c r="I12" s="89"/>
      <c r="J12" s="89"/>
      <c r="K12" s="89"/>
      <c r="L12" s="89"/>
    </row>
    <row r="13" spans="1:12" s="88" customFormat="1" ht="18.75" x14ac:dyDescent="0.3">
      <c r="A13" s="89"/>
      <c r="B13" s="89"/>
      <c r="C13" s="89"/>
      <c r="D13" s="89"/>
      <c r="E13" s="89"/>
      <c r="F13" s="89"/>
      <c r="G13" s="89"/>
      <c r="H13" s="89"/>
      <c r="I13" s="89"/>
      <c r="J13" s="89"/>
      <c r="K13" s="89"/>
      <c r="L13" s="89"/>
    </row>
    <row r="14" spans="1:12" s="88" customFormat="1" ht="18.75" x14ac:dyDescent="0.3">
      <c r="A14" s="89"/>
      <c r="B14" s="405" t="str">
        <f>Application!B7</f>
        <v>Sample, John Fitzgerald</v>
      </c>
      <c r="C14" s="405"/>
      <c r="D14" s="405"/>
      <c r="E14" s="405"/>
      <c r="F14" s="405"/>
      <c r="G14" s="89"/>
      <c r="H14" s="89"/>
      <c r="I14" s="89"/>
      <c r="J14" s="89"/>
      <c r="K14" s="89"/>
      <c r="L14" s="89"/>
    </row>
    <row r="15" spans="1:12" s="88" customFormat="1" ht="18.75" x14ac:dyDescent="0.3">
      <c r="B15" s="90" t="s">
        <v>123</v>
      </c>
      <c r="C15" s="90"/>
      <c r="D15" s="90"/>
      <c r="E15" s="90"/>
      <c r="F15" s="90"/>
      <c r="G15" s="91"/>
      <c r="H15" s="91"/>
      <c r="I15" s="91"/>
      <c r="J15" s="91"/>
      <c r="K15" s="91"/>
      <c r="L15" s="89"/>
    </row>
    <row r="16" spans="1:12" s="88" customFormat="1" ht="18.75" x14ac:dyDescent="0.3">
      <c r="B16" s="91"/>
      <c r="C16" s="91"/>
      <c r="D16" s="91"/>
      <c r="E16" s="91"/>
      <c r="F16" s="91"/>
      <c r="G16" s="91"/>
      <c r="H16" s="91"/>
      <c r="I16" s="91"/>
      <c r="J16" s="91"/>
      <c r="K16" s="91"/>
      <c r="L16" s="89"/>
    </row>
    <row r="17" spans="1:12" s="88" customFormat="1" ht="18.75" x14ac:dyDescent="0.3">
      <c r="B17" s="92"/>
      <c r="C17" s="92"/>
      <c r="D17" s="92"/>
      <c r="E17" s="92"/>
      <c r="F17" s="91"/>
      <c r="G17" s="91"/>
      <c r="H17" s="91"/>
      <c r="I17" s="91"/>
      <c r="J17" s="91"/>
      <c r="K17" s="91"/>
      <c r="L17" s="89"/>
    </row>
    <row r="18" spans="1:12" s="88" customFormat="1" ht="18.75" x14ac:dyDescent="0.3">
      <c r="B18" s="103" t="s">
        <v>141</v>
      </c>
      <c r="C18" s="92"/>
      <c r="D18" s="92"/>
      <c r="E18" s="92"/>
      <c r="F18" s="91"/>
      <c r="G18" s="91"/>
      <c r="H18" s="87"/>
      <c r="I18" s="87"/>
      <c r="J18" s="87"/>
      <c r="K18" s="87"/>
      <c r="L18" s="89"/>
    </row>
    <row r="19" spans="1:12" s="88" customFormat="1" ht="18.75" x14ac:dyDescent="0.3">
      <c r="B19" s="90" t="s">
        <v>124</v>
      </c>
      <c r="C19" s="90"/>
      <c r="D19" s="90"/>
      <c r="E19" s="90"/>
      <c r="F19" s="90"/>
      <c r="G19" s="91"/>
      <c r="H19" s="90" t="s">
        <v>125</v>
      </c>
      <c r="I19" s="90"/>
      <c r="J19" s="90"/>
      <c r="K19" s="90"/>
      <c r="L19" s="89"/>
    </row>
    <row r="20" spans="1:12" s="88" customFormat="1" ht="18.75" x14ac:dyDescent="0.3">
      <c r="B20" s="91"/>
      <c r="C20" s="91"/>
      <c r="D20" s="91"/>
      <c r="E20" s="91"/>
      <c r="F20" s="91"/>
      <c r="G20" s="91"/>
      <c r="H20" s="87"/>
      <c r="I20" s="87"/>
      <c r="J20" s="87"/>
      <c r="K20" s="87"/>
      <c r="L20" s="89"/>
    </row>
    <row r="21" spans="1:12" s="88" customFormat="1" ht="18.75" x14ac:dyDescent="0.3">
      <c r="A21" s="93"/>
      <c r="B21" s="87"/>
      <c r="C21" s="87"/>
      <c r="D21" s="87"/>
      <c r="E21" s="87"/>
      <c r="F21" s="91"/>
      <c r="G21" s="91"/>
      <c r="H21" s="92"/>
      <c r="I21" s="92"/>
      <c r="J21" s="92"/>
      <c r="K21" s="92"/>
      <c r="L21" s="89"/>
    </row>
    <row r="22" spans="1:12" s="88" customFormat="1" ht="18.75" x14ac:dyDescent="0.3">
      <c r="B22" s="406" t="str">
        <f>'Pegue aqui la DB'!Q2</f>
        <v>Active</v>
      </c>
      <c r="C22" s="405"/>
      <c r="D22" s="405"/>
      <c r="E22" s="405"/>
      <c r="F22" s="405"/>
      <c r="G22" s="87"/>
      <c r="H22" s="406" t="str">
        <f>B22</f>
        <v>Active</v>
      </c>
      <c r="I22" s="406"/>
      <c r="J22" s="406"/>
      <c r="K22" s="406"/>
      <c r="L22" s="127"/>
    </row>
    <row r="23" spans="1:12" s="88" customFormat="1" ht="18.75" x14ac:dyDescent="0.3">
      <c r="B23" s="90" t="s">
        <v>126</v>
      </c>
      <c r="C23" s="90"/>
      <c r="D23" s="90"/>
      <c r="E23" s="90"/>
      <c r="F23" s="90"/>
      <c r="G23" s="87"/>
      <c r="H23" s="94" t="s">
        <v>126</v>
      </c>
      <c r="I23" s="90"/>
      <c r="J23" s="90"/>
      <c r="K23" s="90"/>
      <c r="L23" s="89"/>
    </row>
    <row r="24" spans="1:12" s="88" customFormat="1" ht="18.75" x14ac:dyDescent="0.3">
      <c r="B24" s="89"/>
      <c r="C24" s="87"/>
      <c r="D24" s="93"/>
      <c r="E24" s="93"/>
      <c r="F24" s="93"/>
      <c r="G24" s="93"/>
      <c r="H24" s="95"/>
      <c r="I24" s="93"/>
      <c r="J24" s="93"/>
      <c r="K24" s="93"/>
      <c r="L24" s="89"/>
    </row>
    <row r="25" spans="1:12" ht="21" x14ac:dyDescent="0.35">
      <c r="A25" s="96"/>
      <c r="B25" s="96"/>
      <c r="C25" s="96"/>
      <c r="D25" s="96"/>
      <c r="E25" s="96"/>
      <c r="F25" s="96"/>
      <c r="G25" s="96"/>
      <c r="H25" s="97"/>
      <c r="I25" s="97"/>
      <c r="J25" s="97"/>
      <c r="K25" s="97"/>
      <c r="L25" s="96"/>
    </row>
    <row r="26" spans="1:12" s="98" customFormat="1" ht="11.25" x14ac:dyDescent="0.2">
      <c r="A26" s="403"/>
      <c r="B26" s="403"/>
      <c r="C26" s="403"/>
      <c r="D26" s="403"/>
      <c r="E26" s="403"/>
      <c r="F26" s="403"/>
      <c r="G26" s="403"/>
      <c r="H26" s="403"/>
      <c r="I26" s="403"/>
      <c r="J26" s="403"/>
      <c r="K26" s="403"/>
      <c r="L26" s="403"/>
    </row>
    <row r="27" spans="1:12" s="98" customFormat="1" ht="11.25" x14ac:dyDescent="0.2">
      <c r="A27" s="403"/>
      <c r="B27" s="403"/>
      <c r="C27" s="403"/>
      <c r="D27" s="403"/>
      <c r="E27" s="403"/>
      <c r="F27" s="403"/>
      <c r="G27" s="403"/>
      <c r="H27" s="403"/>
      <c r="I27" s="403"/>
      <c r="J27" s="403"/>
      <c r="K27" s="403"/>
      <c r="L27" s="403"/>
    </row>
    <row r="45" spans="1:12" ht="33.75" x14ac:dyDescent="0.5">
      <c r="A45" s="399" t="s">
        <v>95</v>
      </c>
      <c r="B45" s="399"/>
      <c r="C45" s="399"/>
      <c r="D45" s="399"/>
      <c r="E45" s="399"/>
      <c r="F45" s="399"/>
      <c r="G45" s="399"/>
      <c r="H45" s="399"/>
      <c r="I45" s="399"/>
      <c r="J45" s="399"/>
      <c r="K45" s="399"/>
      <c r="L45" s="399"/>
    </row>
    <row r="46" spans="1:12" ht="26.25" x14ac:dyDescent="0.4">
      <c r="A46" s="400" t="s">
        <v>115</v>
      </c>
      <c r="B46" s="400"/>
      <c r="C46" s="400"/>
      <c r="D46" s="400"/>
      <c r="E46" s="400"/>
      <c r="F46" s="400"/>
      <c r="G46" s="400"/>
      <c r="H46" s="400"/>
      <c r="I46" s="400"/>
      <c r="J46" s="400"/>
      <c r="K46" s="400"/>
      <c r="L46" s="400"/>
    </row>
    <row r="47" spans="1:12" ht="26.25" x14ac:dyDescent="0.4">
      <c r="A47" s="401" t="s">
        <v>145</v>
      </c>
      <c r="B47" s="402"/>
      <c r="C47" s="402"/>
      <c r="D47" s="402"/>
      <c r="E47" s="402"/>
      <c r="F47" s="402"/>
      <c r="G47" s="402"/>
      <c r="H47" s="402"/>
      <c r="I47" s="402"/>
      <c r="J47" s="402"/>
      <c r="K47" s="402"/>
      <c r="L47" s="402"/>
    </row>
    <row r="48" spans="1:12" ht="26.25" x14ac:dyDescent="0.4">
      <c r="A48" s="222"/>
      <c r="B48" s="222"/>
      <c r="C48" s="222"/>
      <c r="D48" s="222"/>
      <c r="E48" s="222"/>
      <c r="F48" s="222"/>
      <c r="G48" s="222"/>
      <c r="H48" s="222"/>
      <c r="I48" s="222"/>
      <c r="J48" s="222"/>
      <c r="K48" s="222"/>
      <c r="L48" s="222"/>
    </row>
    <row r="49" spans="1:12" s="86" customFormat="1" ht="23.25" x14ac:dyDescent="0.3">
      <c r="A49" s="398" t="s">
        <v>164</v>
      </c>
      <c r="B49" s="398"/>
      <c r="C49" s="398"/>
      <c r="D49" s="398"/>
      <c r="E49" s="398"/>
      <c r="F49" s="398"/>
      <c r="G49" s="398"/>
      <c r="H49" s="398"/>
      <c r="I49" s="398"/>
      <c r="J49" s="398"/>
      <c r="K49" s="398"/>
      <c r="L49" s="398"/>
    </row>
    <row r="50" spans="1:12" s="86" customFormat="1" ht="23.25" x14ac:dyDescent="0.3">
      <c r="A50" s="398" t="s">
        <v>165</v>
      </c>
      <c r="B50" s="398"/>
      <c r="C50" s="398"/>
      <c r="D50" s="398"/>
      <c r="E50" s="398"/>
      <c r="F50" s="398"/>
      <c r="G50" s="398"/>
      <c r="H50" s="398"/>
      <c r="I50" s="398"/>
      <c r="J50" s="398"/>
      <c r="K50" s="398"/>
      <c r="L50" s="398"/>
    </row>
    <row r="51" spans="1:12" s="86" customFormat="1" ht="23.25" x14ac:dyDescent="0.3">
      <c r="A51" s="398" t="s">
        <v>435</v>
      </c>
      <c r="B51" s="398"/>
      <c r="C51" s="398"/>
      <c r="D51" s="398"/>
      <c r="E51" s="398"/>
      <c r="F51" s="398"/>
      <c r="G51" s="398"/>
      <c r="H51" s="398"/>
      <c r="I51" s="398"/>
      <c r="J51" s="398"/>
      <c r="K51" s="398"/>
      <c r="L51" s="398"/>
    </row>
    <row r="52" spans="1:12" s="86" customFormat="1" ht="23.25" x14ac:dyDescent="0.3">
      <c r="A52" s="398" t="s">
        <v>119</v>
      </c>
      <c r="B52" s="398"/>
      <c r="C52" s="398"/>
      <c r="D52" s="398"/>
      <c r="E52" s="398"/>
      <c r="F52" s="398"/>
      <c r="G52" s="398"/>
      <c r="H52" s="398"/>
      <c r="I52" s="398"/>
      <c r="J52" s="398"/>
      <c r="K52" s="398"/>
      <c r="L52" s="398"/>
    </row>
    <row r="53" spans="1:12" s="86" customFormat="1" ht="23.25" x14ac:dyDescent="0.3">
      <c r="A53" s="398" t="s">
        <v>120</v>
      </c>
      <c r="B53" s="398"/>
      <c r="C53" s="398"/>
      <c r="D53" s="398"/>
      <c r="E53" s="398"/>
      <c r="F53" s="398"/>
      <c r="G53" s="398"/>
      <c r="H53" s="398"/>
      <c r="I53" s="398"/>
      <c r="J53" s="398"/>
      <c r="K53" s="398"/>
      <c r="L53" s="398"/>
    </row>
    <row r="54" spans="1:12" s="86" customFormat="1" ht="23.25" x14ac:dyDescent="0.3">
      <c r="A54" s="398" t="s">
        <v>121</v>
      </c>
      <c r="B54" s="398"/>
      <c r="C54" s="398"/>
      <c r="D54" s="398"/>
      <c r="E54" s="398"/>
      <c r="F54" s="398"/>
      <c r="G54" s="398"/>
      <c r="H54" s="398"/>
      <c r="I54" s="398"/>
      <c r="J54" s="398"/>
      <c r="K54" s="398"/>
      <c r="L54" s="398"/>
    </row>
    <row r="55" spans="1:12" s="88" customFormat="1" ht="18.75" x14ac:dyDescent="0.3">
      <c r="A55" s="404" t="s">
        <v>122</v>
      </c>
      <c r="B55" s="404"/>
      <c r="C55" s="404"/>
      <c r="D55" s="404"/>
      <c r="E55" s="404"/>
      <c r="F55" s="404"/>
      <c r="G55" s="404"/>
      <c r="H55" s="404"/>
      <c r="I55" s="404"/>
      <c r="J55" s="404"/>
      <c r="K55" s="404"/>
      <c r="L55" s="404"/>
    </row>
    <row r="56" spans="1:12" s="88" customFormat="1" ht="18.75" x14ac:dyDescent="0.3">
      <c r="A56" s="89"/>
      <c r="B56" s="89"/>
      <c r="C56" s="89"/>
      <c r="D56" s="89"/>
      <c r="E56" s="89"/>
      <c r="F56" s="89"/>
      <c r="G56" s="89"/>
      <c r="H56" s="89"/>
      <c r="I56" s="89"/>
      <c r="J56" s="89"/>
      <c r="K56" s="89"/>
      <c r="L56" s="89"/>
    </row>
    <row r="57" spans="1:12" s="88" customFormat="1" ht="18.75" x14ac:dyDescent="0.3">
      <c r="A57" s="89"/>
      <c r="B57" s="89"/>
      <c r="C57" s="89"/>
      <c r="D57" s="89"/>
      <c r="E57" s="89"/>
      <c r="F57" s="89"/>
      <c r="G57" s="89"/>
      <c r="H57" s="89"/>
      <c r="I57" s="89"/>
      <c r="J57" s="89"/>
      <c r="K57" s="89"/>
      <c r="L57" s="89"/>
    </row>
    <row r="58" spans="1:12" s="88" customFormat="1" ht="18.75" x14ac:dyDescent="0.3">
      <c r="A58" s="89"/>
      <c r="B58" s="405" t="str">
        <f>B14</f>
        <v>Sample, John Fitzgerald</v>
      </c>
      <c r="C58" s="405"/>
      <c r="D58" s="405"/>
      <c r="E58" s="405"/>
      <c r="F58" s="405"/>
      <c r="G58" s="89"/>
      <c r="H58" s="89"/>
      <c r="I58" s="89"/>
      <c r="J58" s="89"/>
      <c r="K58" s="89"/>
      <c r="L58" s="89"/>
    </row>
    <row r="59" spans="1:12" s="88" customFormat="1" ht="18.75" x14ac:dyDescent="0.3">
      <c r="B59" s="90" t="s">
        <v>123</v>
      </c>
      <c r="C59" s="90"/>
      <c r="D59" s="90"/>
      <c r="E59" s="90"/>
      <c r="F59" s="90"/>
      <c r="G59" s="91"/>
      <c r="H59" s="91"/>
      <c r="I59" s="91"/>
      <c r="J59" s="91"/>
      <c r="K59" s="91"/>
      <c r="L59" s="89"/>
    </row>
    <row r="60" spans="1:12" s="88" customFormat="1" ht="18.75" x14ac:dyDescent="0.3">
      <c r="B60" s="91"/>
      <c r="C60" s="91"/>
      <c r="D60" s="91"/>
      <c r="E60" s="91"/>
      <c r="F60" s="91"/>
      <c r="G60" s="91"/>
      <c r="H60" s="91"/>
      <c r="I60" s="91"/>
      <c r="J60" s="91"/>
      <c r="K60" s="91"/>
      <c r="L60" s="89"/>
    </row>
    <row r="61" spans="1:12" s="88" customFormat="1" ht="18.75" x14ac:dyDescent="0.3">
      <c r="B61" s="92"/>
      <c r="C61" s="92"/>
      <c r="D61" s="92"/>
      <c r="E61" s="92"/>
      <c r="F61" s="91"/>
      <c r="G61" s="91"/>
      <c r="H61" s="91"/>
      <c r="I61" s="91"/>
      <c r="J61" s="91"/>
      <c r="K61" s="91"/>
      <c r="L61" s="89"/>
    </row>
    <row r="62" spans="1:12" s="88" customFormat="1" ht="18.75" x14ac:dyDescent="0.3">
      <c r="B62" s="103" t="s">
        <v>141</v>
      </c>
      <c r="C62" s="92"/>
      <c r="D62" s="92"/>
      <c r="E62" s="92"/>
      <c r="F62" s="91"/>
      <c r="G62" s="91"/>
      <c r="H62" s="87"/>
      <c r="I62" s="87"/>
      <c r="J62" s="87"/>
      <c r="K62" s="87"/>
      <c r="L62" s="89"/>
    </row>
    <row r="63" spans="1:12" s="88" customFormat="1" ht="18.75" x14ac:dyDescent="0.3">
      <c r="B63" s="90" t="s">
        <v>124</v>
      </c>
      <c r="C63" s="90"/>
      <c r="D63" s="90"/>
      <c r="E63" s="90"/>
      <c r="F63" s="90"/>
      <c r="G63" s="91"/>
      <c r="H63" s="90" t="s">
        <v>125</v>
      </c>
      <c r="I63" s="90"/>
      <c r="J63" s="90"/>
      <c r="K63" s="90"/>
      <c r="L63" s="89"/>
    </row>
    <row r="64" spans="1:12" s="88" customFormat="1" ht="18.75" x14ac:dyDescent="0.3">
      <c r="B64" s="91"/>
      <c r="C64" s="91"/>
      <c r="D64" s="91"/>
      <c r="E64" s="91"/>
      <c r="F64" s="91"/>
      <c r="G64" s="91"/>
      <c r="H64" s="87"/>
      <c r="I64" s="87"/>
      <c r="J64" s="87"/>
      <c r="K64" s="87"/>
      <c r="L64" s="89"/>
    </row>
    <row r="65" spans="1:12" s="88" customFormat="1" ht="18.75" x14ac:dyDescent="0.3">
      <c r="A65" s="93"/>
      <c r="B65" s="87"/>
      <c r="C65" s="87"/>
      <c r="D65" s="87"/>
      <c r="E65" s="87"/>
      <c r="F65" s="91"/>
      <c r="G65" s="91"/>
      <c r="H65" s="92"/>
      <c r="I65" s="92"/>
      <c r="J65" s="92"/>
      <c r="K65" s="92"/>
      <c r="L65" s="89"/>
    </row>
    <row r="66" spans="1:12" s="88" customFormat="1" ht="18.75" x14ac:dyDescent="0.3">
      <c r="B66" s="406">
        <f ca="1">TODAY()</f>
        <v>45268</v>
      </c>
      <c r="C66" s="405"/>
      <c r="D66" s="405"/>
      <c r="E66" s="405"/>
      <c r="F66" s="405"/>
      <c r="G66" s="87"/>
      <c r="H66" s="406">
        <f ca="1">TODAY()</f>
        <v>45268</v>
      </c>
      <c r="I66" s="406"/>
      <c r="J66" s="406"/>
      <c r="K66" s="406"/>
      <c r="L66" s="127"/>
    </row>
    <row r="67" spans="1:12" s="88" customFormat="1" ht="18.75" x14ac:dyDescent="0.3">
      <c r="B67" s="90" t="s">
        <v>126</v>
      </c>
      <c r="C67" s="90"/>
      <c r="D67" s="90"/>
      <c r="E67" s="90"/>
      <c r="F67" s="90"/>
      <c r="G67" s="87"/>
      <c r="H67" s="94" t="s">
        <v>126</v>
      </c>
      <c r="I67" s="90"/>
      <c r="J67" s="90"/>
      <c r="K67" s="90"/>
      <c r="L67" s="89"/>
    </row>
    <row r="68" spans="1:12" s="88" customFormat="1" ht="18.75" x14ac:dyDescent="0.3">
      <c r="B68" s="89"/>
      <c r="C68" s="87"/>
      <c r="D68" s="93"/>
      <c r="E68" s="93"/>
      <c r="F68" s="93"/>
      <c r="G68" s="93"/>
      <c r="H68" s="95"/>
      <c r="I68" s="93"/>
      <c r="J68" s="93"/>
      <c r="K68" s="93"/>
      <c r="L68" s="89"/>
    </row>
    <row r="69" spans="1:12" ht="21" x14ac:dyDescent="0.35">
      <c r="A69" s="96"/>
      <c r="B69" s="96"/>
      <c r="C69" s="96"/>
      <c r="D69" s="96"/>
      <c r="E69" s="96"/>
      <c r="F69" s="96"/>
      <c r="G69" s="96"/>
      <c r="H69" s="97"/>
      <c r="I69" s="97"/>
      <c r="J69" s="97"/>
      <c r="K69" s="97"/>
      <c r="L69" s="96"/>
    </row>
    <row r="70" spans="1:12" s="98" customFormat="1" ht="11.25" x14ac:dyDescent="0.2">
      <c r="A70" s="403"/>
      <c r="B70" s="403"/>
      <c r="C70" s="403"/>
      <c r="D70" s="403"/>
      <c r="E70" s="403"/>
      <c r="F70" s="403"/>
      <c r="G70" s="403"/>
      <c r="H70" s="403"/>
      <c r="I70" s="403"/>
      <c r="J70" s="403"/>
      <c r="K70" s="403"/>
      <c r="L70" s="403"/>
    </row>
    <row r="71" spans="1:12" s="98" customFormat="1" ht="11.25" x14ac:dyDescent="0.2">
      <c r="A71" s="403"/>
      <c r="B71" s="403"/>
      <c r="C71" s="403"/>
      <c r="D71" s="403"/>
      <c r="E71" s="403"/>
      <c r="F71" s="403"/>
      <c r="G71" s="403"/>
      <c r="H71" s="403"/>
      <c r="I71" s="403"/>
      <c r="J71" s="403"/>
      <c r="K71" s="403"/>
      <c r="L71" s="403"/>
    </row>
  </sheetData>
  <sheetProtection sheet="1" objects="1" scenarios="1"/>
  <mergeCells count="30">
    <mergeCell ref="B58:F58"/>
    <mergeCell ref="B66:F66"/>
    <mergeCell ref="H66:K66"/>
    <mergeCell ref="A70:L70"/>
    <mergeCell ref="A71:L71"/>
    <mergeCell ref="A51:L51"/>
    <mergeCell ref="A52:L52"/>
    <mergeCell ref="A53:L53"/>
    <mergeCell ref="A54:L54"/>
    <mergeCell ref="A55:L55"/>
    <mergeCell ref="A45:L45"/>
    <mergeCell ref="A46:L46"/>
    <mergeCell ref="A47:L47"/>
    <mergeCell ref="A49:L49"/>
    <mergeCell ref="A50:L50"/>
    <mergeCell ref="A26:L26"/>
    <mergeCell ref="A27:L27"/>
    <mergeCell ref="A8:L8"/>
    <mergeCell ref="A9:L9"/>
    <mergeCell ref="A10:L10"/>
    <mergeCell ref="A11:L11"/>
    <mergeCell ref="B14:F14"/>
    <mergeCell ref="B22:F22"/>
    <mergeCell ref="H22:K22"/>
    <mergeCell ref="A7:L7"/>
    <mergeCell ref="A1:L1"/>
    <mergeCell ref="A2:L2"/>
    <mergeCell ref="A3:L3"/>
    <mergeCell ref="A5:L5"/>
    <mergeCell ref="A6:L6"/>
  </mergeCells>
  <printOptions horizontalCentered="1" verticalCentered="1"/>
  <pageMargins left="0.17" right="0.17" top="0.27" bottom="0.17" header="0.3" footer="0.17"/>
  <pageSetup scale="83" orientation="portrait" r:id="rId1"/>
  <rowBreaks count="1" manualBreakCount="1">
    <brk id="44" max="11"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138"/>
  <sheetViews>
    <sheetView showGridLines="0" topLeftCell="A46" workbookViewId="0">
      <selection activeCell="A46" sqref="A46:L46"/>
    </sheetView>
  </sheetViews>
  <sheetFormatPr defaultColWidth="9.140625" defaultRowHeight="20.25" x14ac:dyDescent="0.3"/>
  <cols>
    <col min="1" max="1" width="9.140625" style="84" customWidth="1"/>
    <col min="2" max="2" width="9.140625" style="84"/>
    <col min="3" max="3" width="5.7109375" style="84" customWidth="1"/>
    <col min="4" max="6" width="9.140625" style="84"/>
    <col min="7" max="7" width="15.140625" style="84" customWidth="1"/>
    <col min="8" max="8" width="11.5703125" style="84" customWidth="1"/>
    <col min="9" max="9" width="9.140625" style="84"/>
    <col min="10" max="10" width="10.7109375" style="84" customWidth="1"/>
    <col min="11" max="11" width="9.140625" style="84"/>
    <col min="12" max="12" width="11.7109375" style="84" customWidth="1"/>
    <col min="13" max="16384" width="9.140625" style="84"/>
  </cols>
  <sheetData>
    <row r="1" spans="1:12" ht="33.75" x14ac:dyDescent="0.5">
      <c r="A1" s="399" t="s">
        <v>95</v>
      </c>
      <c r="B1" s="399"/>
      <c r="C1" s="399"/>
      <c r="D1" s="399"/>
      <c r="E1" s="399"/>
      <c r="F1" s="399"/>
      <c r="G1" s="399"/>
      <c r="H1" s="399"/>
      <c r="I1" s="399"/>
      <c r="J1" s="399"/>
      <c r="K1" s="399"/>
      <c r="L1" s="399"/>
    </row>
    <row r="2" spans="1:12" ht="26.25" x14ac:dyDescent="0.4">
      <c r="A2" s="400" t="s">
        <v>146</v>
      </c>
      <c r="B2" s="400"/>
      <c r="C2" s="400"/>
      <c r="D2" s="400"/>
      <c r="E2" s="400"/>
      <c r="F2" s="400"/>
      <c r="G2" s="400"/>
      <c r="H2" s="400"/>
      <c r="I2" s="400"/>
      <c r="J2" s="400"/>
      <c r="K2" s="400"/>
      <c r="L2" s="400"/>
    </row>
    <row r="3" spans="1:12" ht="26.25" x14ac:dyDescent="0.4">
      <c r="A3" s="408" t="s">
        <v>147</v>
      </c>
      <c r="B3" s="402"/>
      <c r="C3" s="402"/>
      <c r="D3" s="402"/>
      <c r="E3" s="402"/>
      <c r="F3" s="402"/>
      <c r="G3" s="402"/>
      <c r="H3" s="402"/>
      <c r="I3" s="402"/>
      <c r="J3" s="402"/>
      <c r="K3" s="402"/>
      <c r="L3" s="402"/>
    </row>
    <row r="4" spans="1:12" ht="11.45" customHeight="1" x14ac:dyDescent="0.4">
      <c r="A4" s="126"/>
      <c r="B4" s="126"/>
      <c r="C4" s="126"/>
      <c r="D4" s="126"/>
      <c r="E4" s="126"/>
      <c r="F4" s="126"/>
      <c r="G4" s="126"/>
      <c r="H4" s="126"/>
      <c r="I4" s="126"/>
      <c r="J4" s="126"/>
      <c r="K4" s="126"/>
      <c r="L4" s="126"/>
    </row>
    <row r="5" spans="1:12" s="86" customFormat="1" ht="22.15" customHeight="1" x14ac:dyDescent="0.3">
      <c r="A5" s="398" t="s">
        <v>148</v>
      </c>
      <c r="B5" s="398"/>
      <c r="C5" s="398"/>
      <c r="D5" s="398"/>
      <c r="E5" s="398"/>
      <c r="F5" s="398"/>
      <c r="G5" s="398"/>
      <c r="H5" s="398"/>
      <c r="I5" s="398"/>
      <c r="J5" s="398"/>
      <c r="K5" s="398"/>
      <c r="L5" s="398"/>
    </row>
    <row r="6" spans="1:12" s="86" customFormat="1" ht="22.15" customHeight="1" x14ac:dyDescent="0.35">
      <c r="A6" s="409" t="s">
        <v>166</v>
      </c>
      <c r="B6" s="398"/>
      <c r="C6" s="398"/>
      <c r="D6" s="398"/>
      <c r="E6" s="398"/>
      <c r="F6" s="398"/>
      <c r="G6" s="398"/>
      <c r="H6" s="398"/>
      <c r="I6" s="398"/>
      <c r="J6" s="398"/>
      <c r="K6" s="398"/>
      <c r="L6" s="398"/>
    </row>
    <row r="7" spans="1:12" s="86" customFormat="1" ht="22.15" customHeight="1" x14ac:dyDescent="0.3">
      <c r="A7" s="407" t="s">
        <v>149</v>
      </c>
      <c r="B7" s="407"/>
      <c r="C7" s="407"/>
      <c r="D7" s="407"/>
      <c r="E7" s="407"/>
      <c r="F7" s="407"/>
      <c r="G7" s="407"/>
      <c r="H7" s="407"/>
      <c r="I7" s="407"/>
      <c r="J7" s="407"/>
      <c r="K7" s="407"/>
      <c r="L7" s="407"/>
    </row>
    <row r="8" spans="1:12" s="86" customFormat="1" ht="22.15" customHeight="1" x14ac:dyDescent="0.3">
      <c r="A8" s="398" t="s">
        <v>436</v>
      </c>
      <c r="B8" s="398"/>
      <c r="C8" s="398"/>
      <c r="D8" s="398"/>
      <c r="E8" s="398"/>
      <c r="F8" s="398"/>
      <c r="G8" s="398"/>
      <c r="H8" s="398"/>
      <c r="I8" s="398"/>
      <c r="J8" s="398"/>
      <c r="K8" s="398"/>
      <c r="L8" s="398"/>
    </row>
    <row r="9" spans="1:12" s="86" customFormat="1" ht="22.15" customHeight="1" x14ac:dyDescent="0.3">
      <c r="A9" s="398" t="s">
        <v>150</v>
      </c>
      <c r="B9" s="398"/>
      <c r="C9" s="398"/>
      <c r="D9" s="398"/>
      <c r="E9" s="398"/>
      <c r="F9" s="398"/>
      <c r="G9" s="398"/>
      <c r="H9" s="398"/>
      <c r="I9" s="398"/>
      <c r="J9" s="398"/>
      <c r="K9" s="398"/>
      <c r="L9" s="398"/>
    </row>
    <row r="10" spans="1:12" s="86" customFormat="1" ht="22.15" customHeight="1" x14ac:dyDescent="0.3">
      <c r="A10" s="398" t="s">
        <v>151</v>
      </c>
      <c r="B10" s="398"/>
      <c r="C10" s="398"/>
      <c r="D10" s="398"/>
      <c r="E10" s="398"/>
      <c r="F10" s="398"/>
      <c r="G10" s="398"/>
      <c r="H10" s="398"/>
      <c r="I10" s="398"/>
      <c r="J10" s="398"/>
      <c r="K10" s="398"/>
      <c r="L10" s="398"/>
    </row>
    <row r="11" spans="1:12" s="86" customFormat="1" ht="22.15" customHeight="1" x14ac:dyDescent="0.3">
      <c r="A11" s="398" t="s">
        <v>152</v>
      </c>
      <c r="B11" s="398"/>
      <c r="C11" s="398"/>
      <c r="D11" s="398"/>
      <c r="E11" s="398"/>
      <c r="F11" s="398"/>
      <c r="G11" s="398"/>
      <c r="H11" s="398"/>
      <c r="I11" s="398"/>
      <c r="J11" s="398"/>
      <c r="K11" s="398"/>
      <c r="L11" s="398"/>
    </row>
    <row r="12" spans="1:12" s="88" customFormat="1" ht="22.15" customHeight="1" x14ac:dyDescent="0.3">
      <c r="A12" s="410" t="s">
        <v>153</v>
      </c>
      <c r="B12" s="410"/>
      <c r="C12" s="410"/>
      <c r="D12" s="410"/>
      <c r="E12" s="410"/>
      <c r="F12" s="410"/>
      <c r="G12" s="410"/>
      <c r="H12" s="410"/>
      <c r="I12" s="410"/>
      <c r="J12" s="410"/>
      <c r="K12" s="410"/>
      <c r="L12" s="410"/>
    </row>
    <row r="13" spans="1:12" s="88" customFormat="1" ht="18.75" x14ac:dyDescent="0.3">
      <c r="A13" s="411" t="s">
        <v>154</v>
      </c>
      <c r="B13" s="411"/>
      <c r="C13" s="411"/>
      <c r="D13" s="411"/>
      <c r="E13" s="411"/>
      <c r="F13" s="411"/>
      <c r="G13" s="411"/>
      <c r="H13" s="411"/>
      <c r="I13" s="411"/>
      <c r="J13" s="411"/>
      <c r="K13" s="411"/>
      <c r="L13" s="411"/>
    </row>
    <row r="14" spans="1:12" s="88" customFormat="1" ht="18.75" x14ac:dyDescent="0.3">
      <c r="A14" s="89"/>
      <c r="B14" s="89"/>
      <c r="C14" s="89"/>
      <c r="D14" s="89"/>
      <c r="E14" s="89"/>
      <c r="F14" s="89"/>
      <c r="G14" s="89"/>
      <c r="H14" s="89"/>
      <c r="I14" s="89"/>
      <c r="J14" s="89"/>
      <c r="K14" s="89"/>
      <c r="L14" s="89"/>
    </row>
    <row r="15" spans="1:12" s="88" customFormat="1" ht="18.75" x14ac:dyDescent="0.3">
      <c r="A15" s="89"/>
      <c r="B15" s="89"/>
      <c r="C15" s="89"/>
      <c r="D15" s="89"/>
      <c r="E15" s="89"/>
      <c r="F15" s="89"/>
      <c r="G15" s="89"/>
      <c r="H15" s="89"/>
      <c r="I15" s="89"/>
      <c r="J15" s="89"/>
      <c r="K15" s="89"/>
      <c r="L15" s="89"/>
    </row>
    <row r="16" spans="1:12" s="88" customFormat="1" ht="18.75" x14ac:dyDescent="0.3">
      <c r="A16" s="89"/>
      <c r="B16" s="405" t="str">
        <f>Application!B7</f>
        <v>Sample, John Fitzgerald</v>
      </c>
      <c r="C16" s="405"/>
      <c r="D16" s="405"/>
      <c r="E16" s="405"/>
      <c r="F16" s="405"/>
      <c r="G16" s="89"/>
      <c r="H16" s="89"/>
      <c r="I16" s="89"/>
      <c r="J16" s="89"/>
      <c r="K16" s="89"/>
      <c r="L16" s="89"/>
    </row>
    <row r="17" spans="1:12" s="88" customFormat="1" ht="18.75" x14ac:dyDescent="0.3">
      <c r="B17" s="90" t="s">
        <v>155</v>
      </c>
      <c r="C17" s="90"/>
      <c r="D17" s="90"/>
      <c r="E17" s="90"/>
      <c r="F17" s="90"/>
      <c r="G17" s="91"/>
      <c r="H17" s="91"/>
      <c r="I17" s="91"/>
      <c r="J17" s="91"/>
      <c r="K17" s="91"/>
      <c r="L17" s="89"/>
    </row>
    <row r="18" spans="1:12" s="88" customFormat="1" ht="18.75" x14ac:dyDescent="0.3">
      <c r="B18" s="91"/>
      <c r="C18" s="91"/>
      <c r="D18" s="91"/>
      <c r="E18" s="91"/>
      <c r="F18" s="91"/>
      <c r="G18" s="91"/>
      <c r="H18" s="91"/>
      <c r="I18" s="91"/>
      <c r="J18" s="91"/>
      <c r="K18" s="91"/>
      <c r="L18" s="89"/>
    </row>
    <row r="19" spans="1:12" s="88" customFormat="1" ht="18.75" x14ac:dyDescent="0.3">
      <c r="B19" s="92"/>
      <c r="C19" s="92"/>
      <c r="D19" s="92"/>
      <c r="E19" s="92"/>
      <c r="F19" s="91"/>
      <c r="G19" s="91"/>
      <c r="H19" s="91"/>
      <c r="I19" s="91"/>
      <c r="J19" s="91"/>
      <c r="K19" s="91"/>
      <c r="L19" s="89"/>
    </row>
    <row r="20" spans="1:12" s="88" customFormat="1" ht="18.75" x14ac:dyDescent="0.3">
      <c r="B20" s="103" t="s">
        <v>141</v>
      </c>
      <c r="C20" s="92"/>
      <c r="D20" s="92"/>
      <c r="E20" s="92"/>
      <c r="F20" s="91"/>
      <c r="G20" s="91"/>
      <c r="H20" s="87"/>
      <c r="I20" s="87"/>
      <c r="J20" s="87"/>
      <c r="K20" s="87"/>
      <c r="L20" s="89"/>
    </row>
    <row r="21" spans="1:12" s="88" customFormat="1" ht="18.75" x14ac:dyDescent="0.3">
      <c r="B21" s="90" t="s">
        <v>156</v>
      </c>
      <c r="C21" s="90"/>
      <c r="D21" s="90"/>
      <c r="E21" s="90"/>
      <c r="F21" s="90"/>
      <c r="G21" s="91"/>
      <c r="H21" s="90" t="s">
        <v>157</v>
      </c>
      <c r="I21" s="90"/>
      <c r="J21" s="90"/>
      <c r="K21" s="90"/>
      <c r="L21" s="89"/>
    </row>
    <row r="22" spans="1:12" s="88" customFormat="1" ht="18.75" x14ac:dyDescent="0.3">
      <c r="B22" s="91"/>
      <c r="C22" s="91"/>
      <c r="D22" s="91"/>
      <c r="E22" s="91"/>
      <c r="F22" s="91"/>
      <c r="G22" s="91"/>
      <c r="H22" s="87"/>
      <c r="I22" s="87"/>
      <c r="J22" s="87"/>
      <c r="K22" s="87"/>
      <c r="L22" s="89"/>
    </row>
    <row r="23" spans="1:12" s="88" customFormat="1" ht="18.75" x14ac:dyDescent="0.3">
      <c r="A23" s="93"/>
      <c r="B23" s="87"/>
      <c r="C23" s="87"/>
      <c r="D23" s="87"/>
      <c r="E23" s="87"/>
      <c r="F23" s="91"/>
      <c r="G23" s="91"/>
      <c r="H23" s="92"/>
      <c r="I23" s="92"/>
      <c r="J23" s="92"/>
      <c r="K23" s="92"/>
      <c r="L23" s="89"/>
    </row>
    <row r="24" spans="1:12" s="88" customFormat="1" ht="18.75" x14ac:dyDescent="0.3">
      <c r="B24" s="406" t="str">
        <f>'Pegue aqui la DB'!Q2</f>
        <v>Active</v>
      </c>
      <c r="C24" s="405"/>
      <c r="D24" s="405"/>
      <c r="E24" s="405"/>
      <c r="F24" s="405"/>
      <c r="G24" s="87"/>
      <c r="H24" s="406" t="str">
        <f>B24</f>
        <v>Active</v>
      </c>
      <c r="I24" s="406"/>
      <c r="J24" s="406"/>
      <c r="K24" s="406"/>
      <c r="L24" s="127"/>
    </row>
    <row r="25" spans="1:12" s="88" customFormat="1" ht="18.75" x14ac:dyDescent="0.3">
      <c r="B25" s="90" t="s">
        <v>138</v>
      </c>
      <c r="C25" s="90"/>
      <c r="D25" s="90"/>
      <c r="E25" s="90"/>
      <c r="F25" s="90"/>
      <c r="G25" s="87"/>
      <c r="H25" s="94" t="s">
        <v>138</v>
      </c>
      <c r="I25" s="90"/>
      <c r="J25" s="90"/>
      <c r="K25" s="90"/>
      <c r="L25" s="89"/>
    </row>
    <row r="26" spans="1:12" s="88" customFormat="1" ht="18.75" x14ac:dyDescent="0.3">
      <c r="B26" s="87"/>
      <c r="C26" s="87"/>
      <c r="D26" s="87"/>
      <c r="E26" s="87"/>
      <c r="F26" s="87"/>
      <c r="G26" s="87"/>
      <c r="H26" s="128"/>
      <c r="I26" s="87"/>
      <c r="J26" s="87"/>
      <c r="K26" s="87"/>
      <c r="L26" s="89"/>
    </row>
    <row r="45" spans="1:12" s="88" customFormat="1" ht="18.75" x14ac:dyDescent="0.3">
      <c r="B45" s="87"/>
      <c r="C45" s="87"/>
      <c r="D45" s="87"/>
      <c r="E45" s="87"/>
      <c r="F45" s="87"/>
      <c r="G45" s="87"/>
      <c r="H45" s="128"/>
      <c r="I45" s="87"/>
      <c r="J45" s="87"/>
      <c r="K45" s="87"/>
      <c r="L45" s="89"/>
    </row>
    <row r="46" spans="1:12" ht="33.75" x14ac:dyDescent="0.5">
      <c r="A46" s="399" t="s">
        <v>95</v>
      </c>
      <c r="B46" s="399"/>
      <c r="C46" s="399"/>
      <c r="D46" s="399"/>
      <c r="E46" s="399"/>
      <c r="F46" s="399"/>
      <c r="G46" s="399"/>
      <c r="H46" s="399"/>
      <c r="I46" s="399"/>
      <c r="J46" s="399"/>
      <c r="K46" s="399"/>
      <c r="L46" s="399"/>
    </row>
    <row r="47" spans="1:12" ht="26.25" x14ac:dyDescent="0.4">
      <c r="A47" s="400" t="s">
        <v>146</v>
      </c>
      <c r="B47" s="400"/>
      <c r="C47" s="400"/>
      <c r="D47" s="400"/>
      <c r="E47" s="400"/>
      <c r="F47" s="400"/>
      <c r="G47" s="400"/>
      <c r="H47" s="400"/>
      <c r="I47" s="400"/>
      <c r="J47" s="400"/>
      <c r="K47" s="400"/>
      <c r="L47" s="400"/>
    </row>
    <row r="48" spans="1:12" ht="26.25" x14ac:dyDescent="0.4">
      <c r="A48" s="408" t="s">
        <v>147</v>
      </c>
      <c r="B48" s="402"/>
      <c r="C48" s="402"/>
      <c r="D48" s="402"/>
      <c r="E48" s="402"/>
      <c r="F48" s="402"/>
      <c r="G48" s="402"/>
      <c r="H48" s="402"/>
      <c r="I48" s="402"/>
      <c r="J48" s="402"/>
      <c r="K48" s="402"/>
      <c r="L48" s="402"/>
    </row>
    <row r="49" spans="1:12" ht="11.45" customHeight="1" x14ac:dyDescent="0.4">
      <c r="A49" s="222"/>
      <c r="B49" s="222"/>
      <c r="C49" s="222"/>
      <c r="D49" s="222"/>
      <c r="E49" s="222"/>
      <c r="F49" s="222"/>
      <c r="G49" s="222"/>
      <c r="H49" s="222"/>
      <c r="I49" s="222"/>
      <c r="J49" s="222"/>
      <c r="K49" s="222"/>
      <c r="L49" s="222"/>
    </row>
    <row r="50" spans="1:12" s="86" customFormat="1" ht="22.15" customHeight="1" x14ac:dyDescent="0.3">
      <c r="A50" s="398" t="s">
        <v>148</v>
      </c>
      <c r="B50" s="398"/>
      <c r="C50" s="398"/>
      <c r="D50" s="398"/>
      <c r="E50" s="398"/>
      <c r="F50" s="398"/>
      <c r="G50" s="398"/>
      <c r="H50" s="398"/>
      <c r="I50" s="398"/>
      <c r="J50" s="398"/>
      <c r="K50" s="398"/>
      <c r="L50" s="398"/>
    </row>
    <row r="51" spans="1:12" s="86" customFormat="1" ht="22.15" customHeight="1" x14ac:dyDescent="0.35">
      <c r="A51" s="409" t="s">
        <v>166</v>
      </c>
      <c r="B51" s="398"/>
      <c r="C51" s="398"/>
      <c r="D51" s="398"/>
      <c r="E51" s="398"/>
      <c r="F51" s="398"/>
      <c r="G51" s="398"/>
      <c r="H51" s="398"/>
      <c r="I51" s="398"/>
      <c r="J51" s="398"/>
      <c r="K51" s="398"/>
      <c r="L51" s="398"/>
    </row>
    <row r="52" spans="1:12" s="86" customFormat="1" ht="22.15" customHeight="1" x14ac:dyDescent="0.3">
      <c r="A52" s="407" t="s">
        <v>149</v>
      </c>
      <c r="B52" s="407"/>
      <c r="C52" s="407"/>
      <c r="D52" s="407"/>
      <c r="E52" s="407"/>
      <c r="F52" s="407"/>
      <c r="G52" s="407"/>
      <c r="H52" s="407"/>
      <c r="I52" s="407"/>
      <c r="J52" s="407"/>
      <c r="K52" s="407"/>
      <c r="L52" s="407"/>
    </row>
    <row r="53" spans="1:12" s="86" customFormat="1" ht="22.15" customHeight="1" x14ac:dyDescent="0.3">
      <c r="A53" s="398" t="s">
        <v>436</v>
      </c>
      <c r="B53" s="398"/>
      <c r="C53" s="398"/>
      <c r="D53" s="398"/>
      <c r="E53" s="398"/>
      <c r="F53" s="398"/>
      <c r="G53" s="398"/>
      <c r="H53" s="398"/>
      <c r="I53" s="398"/>
      <c r="J53" s="398"/>
      <c r="K53" s="398"/>
      <c r="L53" s="398"/>
    </row>
    <row r="54" spans="1:12" s="86" customFormat="1" ht="22.15" customHeight="1" x14ac:dyDescent="0.3">
      <c r="A54" s="398" t="s">
        <v>150</v>
      </c>
      <c r="B54" s="398"/>
      <c r="C54" s="398"/>
      <c r="D54" s="398"/>
      <c r="E54" s="398"/>
      <c r="F54" s="398"/>
      <c r="G54" s="398"/>
      <c r="H54" s="398"/>
      <c r="I54" s="398"/>
      <c r="J54" s="398"/>
      <c r="K54" s="398"/>
      <c r="L54" s="398"/>
    </row>
    <row r="55" spans="1:12" s="86" customFormat="1" ht="22.15" customHeight="1" x14ac:dyDescent="0.3">
      <c r="A55" s="398" t="s">
        <v>151</v>
      </c>
      <c r="B55" s="398"/>
      <c r="C55" s="398"/>
      <c r="D55" s="398"/>
      <c r="E55" s="398"/>
      <c r="F55" s="398"/>
      <c r="G55" s="398"/>
      <c r="H55" s="398"/>
      <c r="I55" s="398"/>
      <c r="J55" s="398"/>
      <c r="K55" s="398"/>
      <c r="L55" s="398"/>
    </row>
    <row r="56" spans="1:12" s="86" customFormat="1" ht="22.15" customHeight="1" x14ac:dyDescent="0.3">
      <c r="A56" s="398" t="s">
        <v>152</v>
      </c>
      <c r="B56" s="398"/>
      <c r="C56" s="398"/>
      <c r="D56" s="398"/>
      <c r="E56" s="398"/>
      <c r="F56" s="398"/>
      <c r="G56" s="398"/>
      <c r="H56" s="398"/>
      <c r="I56" s="398"/>
      <c r="J56" s="398"/>
      <c r="K56" s="398"/>
      <c r="L56" s="398"/>
    </row>
    <row r="57" spans="1:12" s="88" customFormat="1" ht="22.15" customHeight="1" x14ac:dyDescent="0.3">
      <c r="A57" s="410" t="s">
        <v>153</v>
      </c>
      <c r="B57" s="410"/>
      <c r="C57" s="410"/>
      <c r="D57" s="410"/>
      <c r="E57" s="410"/>
      <c r="F57" s="410"/>
      <c r="G57" s="410"/>
      <c r="H57" s="410"/>
      <c r="I57" s="410"/>
      <c r="J57" s="410"/>
      <c r="K57" s="410"/>
      <c r="L57" s="410"/>
    </row>
    <row r="58" spans="1:12" s="88" customFormat="1" ht="18.75" x14ac:dyDescent="0.3">
      <c r="A58" s="411" t="s">
        <v>154</v>
      </c>
      <c r="B58" s="411"/>
      <c r="C58" s="411"/>
      <c r="D58" s="411"/>
      <c r="E58" s="411"/>
      <c r="F58" s="411"/>
      <c r="G58" s="411"/>
      <c r="H58" s="411"/>
      <c r="I58" s="411"/>
      <c r="J58" s="411"/>
      <c r="K58" s="411"/>
      <c r="L58" s="411"/>
    </row>
    <row r="59" spans="1:12" s="88" customFormat="1" ht="18.75" x14ac:dyDescent="0.3">
      <c r="A59" s="89"/>
      <c r="B59" s="89"/>
      <c r="C59" s="89"/>
      <c r="D59" s="89"/>
      <c r="E59" s="89"/>
      <c r="F59" s="89"/>
      <c r="G59" s="89"/>
      <c r="H59" s="89"/>
      <c r="I59" s="89"/>
      <c r="J59" s="89"/>
      <c r="K59" s="89"/>
      <c r="L59" s="89"/>
    </row>
    <row r="60" spans="1:12" s="88" customFormat="1" ht="18.75" x14ac:dyDescent="0.3">
      <c r="A60" s="89"/>
      <c r="B60" s="89"/>
      <c r="C60" s="89"/>
      <c r="D60" s="89"/>
      <c r="E60" s="89"/>
      <c r="F60" s="89"/>
      <c r="G60" s="89"/>
      <c r="H60" s="89"/>
      <c r="I60" s="89"/>
      <c r="J60" s="89"/>
      <c r="K60" s="89"/>
      <c r="L60" s="89"/>
    </row>
    <row r="61" spans="1:12" s="88" customFormat="1" ht="18.75" x14ac:dyDescent="0.3">
      <c r="A61" s="89"/>
      <c r="B61" s="405" t="str">
        <f>B16</f>
        <v>Sample, John Fitzgerald</v>
      </c>
      <c r="C61" s="405"/>
      <c r="D61" s="405"/>
      <c r="E61" s="405"/>
      <c r="F61" s="405"/>
      <c r="G61" s="89"/>
      <c r="H61" s="89"/>
      <c r="I61" s="89"/>
      <c r="J61" s="89"/>
      <c r="K61" s="89"/>
      <c r="L61" s="89"/>
    </row>
    <row r="62" spans="1:12" s="88" customFormat="1" ht="18.75" x14ac:dyDescent="0.3">
      <c r="B62" s="90" t="s">
        <v>155</v>
      </c>
      <c r="C62" s="90"/>
      <c r="D62" s="90"/>
      <c r="E62" s="90"/>
      <c r="F62" s="90"/>
      <c r="G62" s="91"/>
      <c r="H62" s="91"/>
      <c r="I62" s="91"/>
      <c r="J62" s="91"/>
      <c r="K62" s="91"/>
      <c r="L62" s="89"/>
    </row>
    <row r="63" spans="1:12" s="88" customFormat="1" ht="18.75" x14ac:dyDescent="0.3">
      <c r="B63" s="91"/>
      <c r="C63" s="91"/>
      <c r="D63" s="91"/>
      <c r="E63" s="91"/>
      <c r="F63" s="91"/>
      <c r="G63" s="91"/>
      <c r="H63" s="91"/>
      <c r="I63" s="91"/>
      <c r="J63" s="91"/>
      <c r="K63" s="91"/>
      <c r="L63" s="89"/>
    </row>
    <row r="64" spans="1:12" s="88" customFormat="1" ht="18.75" x14ac:dyDescent="0.3">
      <c r="B64" s="92"/>
      <c r="C64" s="92"/>
      <c r="D64" s="92"/>
      <c r="E64" s="92"/>
      <c r="F64" s="91"/>
      <c r="G64" s="91"/>
      <c r="H64" s="91"/>
      <c r="I64" s="91"/>
      <c r="J64" s="91"/>
      <c r="K64" s="91"/>
      <c r="L64" s="89"/>
    </row>
    <row r="65" spans="1:12" s="88" customFormat="1" ht="18.75" x14ac:dyDescent="0.3">
      <c r="B65" s="103" t="s">
        <v>141</v>
      </c>
      <c r="C65" s="92"/>
      <c r="D65" s="92"/>
      <c r="E65" s="92"/>
      <c r="F65" s="91"/>
      <c r="G65" s="91"/>
      <c r="H65" s="87"/>
      <c r="I65" s="87"/>
      <c r="J65" s="87"/>
      <c r="K65" s="87"/>
      <c r="L65" s="89"/>
    </row>
    <row r="66" spans="1:12" s="88" customFormat="1" ht="18.75" x14ac:dyDescent="0.3">
      <c r="B66" s="90" t="s">
        <v>156</v>
      </c>
      <c r="C66" s="90"/>
      <c r="D66" s="90"/>
      <c r="E66" s="90"/>
      <c r="F66" s="90"/>
      <c r="G66" s="91"/>
      <c r="H66" s="90" t="s">
        <v>157</v>
      </c>
      <c r="I66" s="90"/>
      <c r="J66" s="90"/>
      <c r="K66" s="90"/>
      <c r="L66" s="89"/>
    </row>
    <row r="67" spans="1:12" s="88" customFormat="1" ht="18.75" x14ac:dyDescent="0.3">
      <c r="B67" s="91"/>
      <c r="C67" s="91"/>
      <c r="D67" s="91"/>
      <c r="E67" s="91"/>
      <c r="F67" s="91"/>
      <c r="G67" s="91"/>
      <c r="H67" s="87"/>
      <c r="I67" s="87"/>
      <c r="J67" s="87"/>
      <c r="K67" s="87"/>
      <c r="L67" s="89"/>
    </row>
    <row r="68" spans="1:12" s="88" customFormat="1" ht="18.75" x14ac:dyDescent="0.3">
      <c r="A68" s="93"/>
      <c r="B68" s="87"/>
      <c r="C68" s="87"/>
      <c r="D68" s="87"/>
      <c r="E68" s="87"/>
      <c r="F68" s="91"/>
      <c r="G68" s="91"/>
      <c r="H68" s="92"/>
      <c r="I68" s="92"/>
      <c r="J68" s="92"/>
      <c r="K68" s="92"/>
      <c r="L68" s="89"/>
    </row>
    <row r="69" spans="1:12" s="88" customFormat="1" ht="18.75" x14ac:dyDescent="0.3">
      <c r="B69" s="406">
        <f ca="1">TODAY()</f>
        <v>45268</v>
      </c>
      <c r="C69" s="405"/>
      <c r="D69" s="405"/>
      <c r="E69" s="405"/>
      <c r="F69" s="405"/>
      <c r="G69" s="87"/>
      <c r="H69" s="406">
        <f ca="1">TODAY()</f>
        <v>45268</v>
      </c>
      <c r="I69" s="406"/>
      <c r="J69" s="406"/>
      <c r="K69" s="406"/>
      <c r="L69" s="127"/>
    </row>
    <row r="70" spans="1:12" s="88" customFormat="1" ht="18.75" x14ac:dyDescent="0.3">
      <c r="B70" s="90" t="s">
        <v>138</v>
      </c>
      <c r="C70" s="90"/>
      <c r="D70" s="90"/>
      <c r="E70" s="90"/>
      <c r="F70" s="90"/>
      <c r="G70" s="87"/>
      <c r="H70" s="94" t="s">
        <v>138</v>
      </c>
      <c r="I70" s="90"/>
      <c r="J70" s="90"/>
      <c r="K70" s="90"/>
      <c r="L70" s="89"/>
    </row>
    <row r="71" spans="1:12" s="88" customFormat="1" ht="18.75" x14ac:dyDescent="0.3">
      <c r="B71" s="87"/>
      <c r="C71" s="87"/>
      <c r="D71" s="87"/>
      <c r="E71" s="87"/>
      <c r="F71" s="87"/>
      <c r="G71" s="87"/>
      <c r="H71" s="128"/>
      <c r="I71" s="87"/>
      <c r="J71" s="87"/>
      <c r="K71" s="87"/>
      <c r="L71" s="89"/>
    </row>
    <row r="90" spans="2:12" s="88" customFormat="1" ht="18.75" x14ac:dyDescent="0.3">
      <c r="B90" s="87"/>
      <c r="C90" s="87"/>
      <c r="D90" s="87"/>
      <c r="E90" s="87"/>
      <c r="F90" s="87"/>
      <c r="G90" s="87"/>
      <c r="H90" s="128"/>
      <c r="I90" s="87"/>
      <c r="J90" s="87"/>
      <c r="K90" s="87"/>
      <c r="L90" s="89"/>
    </row>
    <row r="91" spans="2:12" s="88" customFormat="1" ht="18.75" x14ac:dyDescent="0.3">
      <c r="B91" s="87"/>
      <c r="C91" s="87"/>
      <c r="D91" s="87"/>
      <c r="E91" s="87"/>
      <c r="F91" s="87"/>
      <c r="G91" s="87"/>
      <c r="H91" s="128"/>
      <c r="I91" s="87"/>
      <c r="J91" s="87"/>
      <c r="K91" s="87"/>
      <c r="L91" s="89"/>
    </row>
    <row r="92" spans="2:12" s="88" customFormat="1" ht="18.75" x14ac:dyDescent="0.3">
      <c r="B92" s="87"/>
      <c r="C92" s="87"/>
      <c r="D92" s="87"/>
      <c r="E92" s="87"/>
      <c r="F92" s="87"/>
      <c r="G92" s="87"/>
      <c r="H92" s="128"/>
      <c r="I92" s="87"/>
      <c r="J92" s="87"/>
      <c r="K92" s="87"/>
      <c r="L92" s="89"/>
    </row>
    <row r="93" spans="2:12" s="88" customFormat="1" ht="18.75" x14ac:dyDescent="0.3">
      <c r="B93" s="87"/>
      <c r="C93" s="87"/>
      <c r="D93" s="87"/>
      <c r="E93" s="87"/>
      <c r="F93" s="87"/>
      <c r="G93" s="87"/>
      <c r="H93" s="128"/>
      <c r="I93" s="87"/>
      <c r="J93" s="87"/>
      <c r="K93" s="87"/>
      <c r="L93" s="89"/>
    </row>
    <row r="94" spans="2:12" s="88" customFormat="1" ht="18.75" x14ac:dyDescent="0.3">
      <c r="B94" s="87"/>
      <c r="C94" s="87"/>
      <c r="D94" s="87"/>
      <c r="E94" s="87"/>
      <c r="F94" s="87"/>
      <c r="G94" s="87"/>
      <c r="H94" s="128"/>
      <c r="I94" s="87"/>
      <c r="J94" s="87"/>
      <c r="K94" s="87"/>
      <c r="L94" s="89"/>
    </row>
    <row r="95" spans="2:12" s="88" customFormat="1" ht="18.75" x14ac:dyDescent="0.3">
      <c r="B95" s="87"/>
      <c r="C95" s="87"/>
      <c r="D95" s="87"/>
      <c r="E95" s="87"/>
      <c r="F95" s="87"/>
      <c r="G95" s="87"/>
      <c r="H95" s="128"/>
      <c r="I95" s="87"/>
      <c r="J95" s="87"/>
      <c r="K95" s="87"/>
      <c r="L95" s="89"/>
    </row>
    <row r="96" spans="2:12" s="88" customFormat="1" ht="18.75" x14ac:dyDescent="0.3">
      <c r="B96" s="87"/>
      <c r="C96" s="87"/>
      <c r="D96" s="87"/>
      <c r="E96" s="87"/>
      <c r="F96" s="87"/>
      <c r="G96" s="87"/>
      <c r="H96" s="128"/>
      <c r="I96" s="87"/>
      <c r="J96" s="87"/>
      <c r="K96" s="87"/>
      <c r="L96" s="89"/>
    </row>
    <row r="97" spans="2:12" s="88" customFormat="1" ht="18.75" x14ac:dyDescent="0.3">
      <c r="B97" s="87"/>
      <c r="C97" s="87"/>
      <c r="D97" s="87"/>
      <c r="E97" s="87"/>
      <c r="F97" s="87"/>
      <c r="G97" s="87"/>
      <c r="H97" s="128"/>
      <c r="I97" s="87"/>
      <c r="J97" s="87"/>
      <c r="K97" s="87"/>
      <c r="L97" s="89"/>
    </row>
    <row r="98" spans="2:12" s="88" customFormat="1" ht="18.75" x14ac:dyDescent="0.3">
      <c r="B98" s="87"/>
      <c r="C98" s="87"/>
      <c r="D98" s="87"/>
      <c r="E98" s="87"/>
      <c r="F98" s="87"/>
      <c r="G98" s="87"/>
      <c r="H98" s="128"/>
      <c r="I98" s="87"/>
      <c r="J98" s="87"/>
      <c r="K98" s="87"/>
      <c r="L98" s="89"/>
    </row>
    <row r="99" spans="2:12" s="88" customFormat="1" ht="18.75" x14ac:dyDescent="0.3">
      <c r="B99" s="87"/>
      <c r="C99" s="87"/>
      <c r="D99" s="87"/>
      <c r="E99" s="87"/>
      <c r="F99" s="87"/>
      <c r="G99" s="87"/>
      <c r="H99" s="128"/>
      <c r="I99" s="87"/>
      <c r="J99" s="87"/>
      <c r="K99" s="87"/>
      <c r="L99" s="89"/>
    </row>
    <row r="100" spans="2:12" s="88" customFormat="1" ht="18.75" x14ac:dyDescent="0.3">
      <c r="B100" s="87"/>
      <c r="C100" s="87"/>
      <c r="D100" s="87"/>
      <c r="E100" s="87"/>
      <c r="F100" s="87"/>
      <c r="G100" s="87"/>
      <c r="H100" s="128"/>
      <c r="I100" s="87"/>
      <c r="J100" s="87"/>
      <c r="K100" s="87"/>
      <c r="L100" s="89"/>
    </row>
    <row r="101" spans="2:12" s="88" customFormat="1" ht="18.75" x14ac:dyDescent="0.3">
      <c r="B101" s="87"/>
      <c r="C101" s="87"/>
      <c r="D101" s="87"/>
      <c r="E101" s="87"/>
      <c r="F101" s="87"/>
      <c r="G101" s="87"/>
      <c r="H101" s="128"/>
      <c r="I101" s="87"/>
      <c r="J101" s="87"/>
      <c r="K101" s="87"/>
      <c r="L101" s="89"/>
    </row>
    <row r="102" spans="2:12" s="88" customFormat="1" ht="18.75" x14ac:dyDescent="0.3">
      <c r="B102" s="87"/>
      <c r="C102" s="87"/>
      <c r="D102" s="87"/>
      <c r="E102" s="87"/>
      <c r="F102" s="87"/>
      <c r="G102" s="87"/>
      <c r="H102" s="128"/>
      <c r="I102" s="87"/>
      <c r="J102" s="87"/>
      <c r="K102" s="87"/>
      <c r="L102" s="89"/>
    </row>
    <row r="103" spans="2:12" s="88" customFormat="1" ht="18.75" x14ac:dyDescent="0.3">
      <c r="B103" s="87"/>
      <c r="C103" s="87"/>
      <c r="D103" s="87"/>
      <c r="E103" s="87"/>
      <c r="F103" s="87"/>
      <c r="G103" s="87"/>
      <c r="H103" s="128"/>
      <c r="I103" s="87"/>
      <c r="J103" s="87"/>
      <c r="K103" s="87"/>
      <c r="L103" s="89"/>
    </row>
    <row r="104" spans="2:12" s="88" customFormat="1" ht="18.75" x14ac:dyDescent="0.3">
      <c r="B104" s="87"/>
      <c r="C104" s="87"/>
      <c r="D104" s="87"/>
      <c r="E104" s="87"/>
      <c r="F104" s="87"/>
      <c r="G104" s="87"/>
      <c r="H104" s="128"/>
      <c r="I104" s="87"/>
      <c r="J104" s="87"/>
      <c r="K104" s="87"/>
      <c r="L104" s="89"/>
    </row>
    <row r="105" spans="2:12" s="88" customFormat="1" ht="18.75" x14ac:dyDescent="0.3">
      <c r="B105" s="87"/>
      <c r="C105" s="87"/>
      <c r="D105" s="87"/>
      <c r="E105" s="87"/>
      <c r="F105" s="87"/>
      <c r="G105" s="87"/>
      <c r="H105" s="128"/>
      <c r="I105" s="87"/>
      <c r="J105" s="87"/>
      <c r="K105" s="87"/>
      <c r="L105" s="89"/>
    </row>
    <row r="106" spans="2:12" s="88" customFormat="1" ht="18.75" x14ac:dyDescent="0.3">
      <c r="B106" s="87"/>
      <c r="C106" s="87"/>
      <c r="D106" s="87"/>
      <c r="E106" s="87"/>
      <c r="F106" s="87"/>
      <c r="G106" s="87"/>
      <c r="H106" s="128"/>
      <c r="I106" s="87"/>
      <c r="J106" s="87"/>
      <c r="K106" s="87"/>
      <c r="L106" s="89"/>
    </row>
    <row r="107" spans="2:12" s="88" customFormat="1" ht="18.75" x14ac:dyDescent="0.3">
      <c r="B107" s="87"/>
      <c r="C107" s="87"/>
      <c r="D107" s="87"/>
      <c r="E107" s="87"/>
      <c r="F107" s="87"/>
      <c r="G107" s="87"/>
      <c r="H107" s="128"/>
      <c r="I107" s="87"/>
      <c r="J107" s="87"/>
      <c r="K107" s="87"/>
      <c r="L107" s="89"/>
    </row>
    <row r="108" spans="2:12" s="88" customFormat="1" ht="18.75" x14ac:dyDescent="0.3">
      <c r="B108" s="87"/>
      <c r="C108" s="87"/>
      <c r="D108" s="87"/>
      <c r="E108" s="87"/>
      <c r="F108" s="87"/>
      <c r="G108" s="87"/>
      <c r="H108" s="128"/>
      <c r="I108" s="87"/>
      <c r="J108" s="87"/>
      <c r="K108" s="87"/>
      <c r="L108" s="89"/>
    </row>
    <row r="109" spans="2:12" s="88" customFormat="1" ht="18.75" x14ac:dyDescent="0.3">
      <c r="B109" s="87"/>
      <c r="C109" s="87"/>
      <c r="D109" s="87"/>
      <c r="E109" s="87"/>
      <c r="F109" s="87"/>
      <c r="G109" s="87"/>
      <c r="H109" s="128"/>
      <c r="I109" s="87"/>
      <c r="J109" s="87"/>
      <c r="K109" s="87"/>
      <c r="L109" s="89"/>
    </row>
    <row r="110" spans="2:12" s="88" customFormat="1" ht="18.75" x14ac:dyDescent="0.3">
      <c r="B110" s="87"/>
      <c r="C110" s="87"/>
      <c r="D110" s="87"/>
      <c r="E110" s="87"/>
      <c r="F110" s="87"/>
      <c r="G110" s="87"/>
      <c r="H110" s="128"/>
      <c r="I110" s="87"/>
      <c r="J110" s="87"/>
      <c r="K110" s="87"/>
      <c r="L110" s="89"/>
    </row>
    <row r="111" spans="2:12" s="88" customFormat="1" ht="18.75" x14ac:dyDescent="0.3">
      <c r="B111" s="87"/>
      <c r="C111" s="87"/>
      <c r="D111" s="87"/>
      <c r="E111" s="87"/>
      <c r="F111" s="87"/>
      <c r="G111" s="87"/>
      <c r="H111" s="128"/>
      <c r="I111" s="87"/>
      <c r="J111" s="87"/>
      <c r="K111" s="87"/>
      <c r="L111" s="89"/>
    </row>
    <row r="112" spans="2:12" s="88" customFormat="1" ht="18.75" x14ac:dyDescent="0.3">
      <c r="B112" s="87"/>
      <c r="C112" s="87"/>
      <c r="D112" s="87"/>
      <c r="E112" s="87"/>
      <c r="F112" s="87"/>
      <c r="G112" s="87"/>
      <c r="H112" s="128"/>
      <c r="I112" s="87"/>
      <c r="J112" s="87"/>
      <c r="K112" s="87"/>
      <c r="L112" s="89"/>
    </row>
    <row r="113" spans="2:12" s="88" customFormat="1" ht="18.75" x14ac:dyDescent="0.3">
      <c r="B113" s="87"/>
      <c r="C113" s="87"/>
      <c r="D113" s="87"/>
      <c r="E113" s="87"/>
      <c r="F113" s="87"/>
      <c r="G113" s="87"/>
      <c r="H113" s="128"/>
      <c r="I113" s="87"/>
      <c r="J113" s="87"/>
      <c r="K113" s="87"/>
      <c r="L113" s="89"/>
    </row>
    <row r="114" spans="2:12" s="88" customFormat="1" ht="18.75" x14ac:dyDescent="0.3">
      <c r="B114" s="87"/>
      <c r="C114" s="87"/>
      <c r="D114" s="87"/>
      <c r="E114" s="87"/>
      <c r="F114" s="87"/>
      <c r="G114" s="87"/>
      <c r="H114" s="128"/>
      <c r="I114" s="87"/>
      <c r="J114" s="87"/>
      <c r="K114" s="87"/>
      <c r="L114" s="89"/>
    </row>
    <row r="115" spans="2:12" s="88" customFormat="1" ht="18.75" x14ac:dyDescent="0.3">
      <c r="B115" s="87"/>
      <c r="C115" s="87"/>
      <c r="D115" s="87"/>
      <c r="E115" s="87"/>
      <c r="F115" s="87"/>
      <c r="G115" s="87"/>
      <c r="H115" s="128"/>
      <c r="I115" s="87"/>
      <c r="J115" s="87"/>
      <c r="K115" s="87"/>
      <c r="L115" s="89"/>
    </row>
    <row r="116" spans="2:12" s="88" customFormat="1" ht="18.75" x14ac:dyDescent="0.3">
      <c r="B116" s="87"/>
      <c r="C116" s="87"/>
      <c r="D116" s="87"/>
      <c r="E116" s="87"/>
      <c r="F116" s="87"/>
      <c r="G116" s="87"/>
      <c r="H116" s="128"/>
      <c r="I116" s="87"/>
      <c r="J116" s="87"/>
      <c r="K116" s="87"/>
      <c r="L116" s="89"/>
    </row>
    <row r="117" spans="2:12" s="88" customFormat="1" ht="18.75" x14ac:dyDescent="0.3">
      <c r="B117" s="87"/>
      <c r="C117" s="87"/>
      <c r="D117" s="87"/>
      <c r="E117" s="87"/>
      <c r="F117" s="87"/>
      <c r="G117" s="87"/>
      <c r="H117" s="128"/>
      <c r="I117" s="87"/>
      <c r="J117" s="87"/>
      <c r="K117" s="87"/>
      <c r="L117" s="89"/>
    </row>
    <row r="118" spans="2:12" s="88" customFormat="1" ht="18.75" x14ac:dyDescent="0.3">
      <c r="B118" s="87"/>
      <c r="C118" s="87"/>
      <c r="D118" s="87"/>
      <c r="E118" s="87"/>
      <c r="F118" s="87"/>
      <c r="G118" s="87"/>
      <c r="H118" s="128"/>
      <c r="I118" s="87"/>
      <c r="J118" s="87"/>
      <c r="K118" s="87"/>
      <c r="L118" s="89"/>
    </row>
    <row r="119" spans="2:12" s="88" customFormat="1" ht="18.75" x14ac:dyDescent="0.3">
      <c r="B119" s="87"/>
      <c r="C119" s="87"/>
      <c r="D119" s="87"/>
      <c r="E119" s="87"/>
      <c r="F119" s="87"/>
      <c r="G119" s="87"/>
      <c r="H119" s="128"/>
      <c r="I119" s="87"/>
      <c r="J119" s="87"/>
      <c r="K119" s="87"/>
      <c r="L119" s="89"/>
    </row>
    <row r="120" spans="2:12" s="88" customFormat="1" ht="18.75" x14ac:dyDescent="0.3">
      <c r="B120" s="87"/>
      <c r="C120" s="87"/>
      <c r="D120" s="87"/>
      <c r="E120" s="87"/>
      <c r="F120" s="87"/>
      <c r="G120" s="87"/>
      <c r="H120" s="128"/>
      <c r="I120" s="87"/>
      <c r="J120" s="87"/>
      <c r="K120" s="87"/>
      <c r="L120" s="89"/>
    </row>
    <row r="121" spans="2:12" s="88" customFormat="1" ht="18.75" x14ac:dyDescent="0.3">
      <c r="B121" s="87"/>
      <c r="C121" s="87"/>
      <c r="D121" s="87"/>
      <c r="E121" s="87"/>
      <c r="F121" s="87"/>
      <c r="G121" s="87"/>
      <c r="H121" s="128"/>
      <c r="I121" s="87"/>
      <c r="J121" s="87"/>
      <c r="K121" s="87"/>
      <c r="L121" s="89"/>
    </row>
    <row r="122" spans="2:12" s="88" customFormat="1" ht="18.75" x14ac:dyDescent="0.3">
      <c r="B122" s="87"/>
      <c r="C122" s="87"/>
      <c r="D122" s="87"/>
      <c r="E122" s="87"/>
      <c r="F122" s="87"/>
      <c r="G122" s="87"/>
      <c r="H122" s="128"/>
      <c r="I122" s="87"/>
      <c r="J122" s="87"/>
      <c r="K122" s="87"/>
      <c r="L122" s="89"/>
    </row>
    <row r="123" spans="2:12" s="88" customFormat="1" ht="18.75" x14ac:dyDescent="0.3">
      <c r="B123" s="87"/>
      <c r="C123" s="87"/>
      <c r="D123" s="87"/>
      <c r="E123" s="87"/>
      <c r="F123" s="87"/>
      <c r="G123" s="87"/>
      <c r="H123" s="128"/>
      <c r="I123" s="87"/>
      <c r="J123" s="87"/>
      <c r="K123" s="87"/>
      <c r="L123" s="89"/>
    </row>
    <row r="124" spans="2:12" s="88" customFormat="1" ht="18.75" x14ac:dyDescent="0.3">
      <c r="B124" s="87"/>
      <c r="C124" s="87"/>
      <c r="D124" s="87"/>
      <c r="E124" s="87"/>
      <c r="F124" s="87"/>
      <c r="G124" s="87"/>
      <c r="H124" s="128"/>
      <c r="I124" s="87"/>
      <c r="J124" s="87"/>
      <c r="K124" s="87"/>
      <c r="L124" s="89"/>
    </row>
    <row r="125" spans="2:12" s="88" customFormat="1" ht="18.75" x14ac:dyDescent="0.3">
      <c r="B125" s="87"/>
      <c r="C125" s="87"/>
      <c r="D125" s="87"/>
      <c r="E125" s="87"/>
      <c r="F125" s="87"/>
      <c r="G125" s="87"/>
      <c r="H125" s="128"/>
      <c r="I125" s="87"/>
      <c r="J125" s="87"/>
      <c r="K125" s="87"/>
      <c r="L125" s="89"/>
    </row>
    <row r="126" spans="2:12" s="88" customFormat="1" ht="18.75" x14ac:dyDescent="0.3">
      <c r="B126" s="87"/>
      <c r="C126" s="87"/>
      <c r="D126" s="87"/>
      <c r="E126" s="87"/>
      <c r="F126" s="87"/>
      <c r="G126" s="87"/>
      <c r="H126" s="128"/>
      <c r="I126" s="87"/>
      <c r="J126" s="87"/>
      <c r="K126" s="87"/>
      <c r="L126" s="89"/>
    </row>
    <row r="127" spans="2:12" s="88" customFormat="1" ht="18.75" x14ac:dyDescent="0.3">
      <c r="B127" s="87"/>
      <c r="C127" s="87"/>
      <c r="D127" s="87"/>
      <c r="E127" s="87"/>
      <c r="F127" s="87"/>
      <c r="G127" s="87"/>
      <c r="H127" s="128"/>
      <c r="I127" s="87"/>
      <c r="J127" s="87"/>
      <c r="K127" s="87"/>
      <c r="L127" s="89"/>
    </row>
    <row r="128" spans="2:12" s="88" customFormat="1" ht="18.75" x14ac:dyDescent="0.3">
      <c r="B128" s="87"/>
      <c r="C128" s="87"/>
      <c r="D128" s="87"/>
      <c r="E128" s="87"/>
      <c r="F128" s="87"/>
      <c r="G128" s="87"/>
      <c r="H128" s="128"/>
      <c r="I128" s="87"/>
      <c r="J128" s="87"/>
      <c r="K128" s="87"/>
      <c r="L128" s="89"/>
    </row>
    <row r="129" spans="2:12" s="88" customFormat="1" ht="18.75" x14ac:dyDescent="0.3">
      <c r="B129" s="87"/>
      <c r="C129" s="87"/>
      <c r="D129" s="87"/>
      <c r="E129" s="87"/>
      <c r="F129" s="87"/>
      <c r="G129" s="87"/>
      <c r="H129" s="128"/>
      <c r="I129" s="87"/>
      <c r="J129" s="87"/>
      <c r="K129" s="87"/>
      <c r="L129" s="89"/>
    </row>
    <row r="130" spans="2:12" s="88" customFormat="1" ht="18.75" x14ac:dyDescent="0.3">
      <c r="B130" s="87"/>
      <c r="C130" s="87"/>
      <c r="D130" s="87"/>
      <c r="E130" s="87"/>
      <c r="F130" s="87"/>
      <c r="G130" s="87"/>
      <c r="H130" s="128"/>
      <c r="I130" s="87"/>
      <c r="J130" s="87"/>
      <c r="K130" s="87"/>
      <c r="L130" s="89"/>
    </row>
    <row r="131" spans="2:12" s="88" customFormat="1" ht="18.75" x14ac:dyDescent="0.3">
      <c r="B131" s="87"/>
      <c r="C131" s="87"/>
      <c r="D131" s="87"/>
      <c r="E131" s="87"/>
      <c r="F131" s="87"/>
      <c r="G131" s="87"/>
      <c r="H131" s="128"/>
      <c r="I131" s="87"/>
      <c r="J131" s="87"/>
      <c r="K131" s="87"/>
      <c r="L131" s="89"/>
    </row>
    <row r="132" spans="2:12" s="88" customFormat="1" ht="18.75" x14ac:dyDescent="0.3">
      <c r="B132" s="87"/>
      <c r="C132" s="87"/>
      <c r="D132" s="87"/>
      <c r="E132" s="87"/>
      <c r="F132" s="87"/>
      <c r="G132" s="87"/>
      <c r="H132" s="128"/>
      <c r="I132" s="87"/>
      <c r="J132" s="87"/>
      <c r="K132" s="87"/>
      <c r="L132" s="89"/>
    </row>
    <row r="133" spans="2:12" s="88" customFormat="1" ht="18.75" x14ac:dyDescent="0.3">
      <c r="B133" s="87"/>
      <c r="C133" s="87"/>
      <c r="D133" s="87"/>
      <c r="E133" s="87"/>
      <c r="F133" s="87"/>
      <c r="G133" s="87"/>
      <c r="H133" s="128"/>
      <c r="I133" s="87"/>
      <c r="J133" s="87"/>
      <c r="K133" s="87"/>
      <c r="L133" s="89"/>
    </row>
    <row r="134" spans="2:12" s="88" customFormat="1" ht="18.75" x14ac:dyDescent="0.3">
      <c r="B134" s="87"/>
      <c r="C134" s="87"/>
      <c r="D134" s="87"/>
      <c r="E134" s="87"/>
      <c r="F134" s="87"/>
      <c r="G134" s="87"/>
      <c r="H134" s="128"/>
      <c r="I134" s="87"/>
      <c r="J134" s="87"/>
      <c r="K134" s="87"/>
      <c r="L134" s="89"/>
    </row>
    <row r="135" spans="2:12" s="88" customFormat="1" ht="18.75" x14ac:dyDescent="0.3">
      <c r="B135" s="87"/>
      <c r="C135" s="87"/>
      <c r="D135" s="87"/>
      <c r="E135" s="87"/>
      <c r="F135" s="87"/>
      <c r="G135" s="87"/>
      <c r="H135" s="128"/>
      <c r="I135" s="87"/>
      <c r="J135" s="87"/>
      <c r="K135" s="87"/>
      <c r="L135" s="89"/>
    </row>
    <row r="136" spans="2:12" s="88" customFormat="1" ht="18.75" x14ac:dyDescent="0.3">
      <c r="B136" s="87"/>
      <c r="C136" s="87"/>
      <c r="D136" s="87"/>
      <c r="E136" s="87"/>
      <c r="F136" s="87"/>
      <c r="G136" s="87"/>
      <c r="H136" s="128"/>
      <c r="I136" s="87"/>
      <c r="J136" s="87"/>
      <c r="K136" s="87"/>
      <c r="L136" s="89"/>
    </row>
    <row r="137" spans="2:12" s="88" customFormat="1" ht="18.75" x14ac:dyDescent="0.3">
      <c r="B137" s="87"/>
      <c r="C137" s="87"/>
      <c r="D137" s="87"/>
      <c r="E137" s="87"/>
      <c r="F137" s="87"/>
      <c r="G137" s="87"/>
      <c r="H137" s="128"/>
      <c r="I137" s="87"/>
      <c r="J137" s="87"/>
      <c r="K137" s="87"/>
      <c r="L137" s="89"/>
    </row>
    <row r="138" spans="2:12" s="88" customFormat="1" ht="18.75" x14ac:dyDescent="0.3">
      <c r="B138" s="87"/>
      <c r="C138" s="87"/>
      <c r="D138" s="87"/>
      <c r="E138" s="87"/>
      <c r="F138" s="87"/>
      <c r="G138" s="87"/>
      <c r="H138" s="128"/>
      <c r="I138" s="87"/>
      <c r="J138" s="87"/>
      <c r="K138" s="87"/>
      <c r="L138" s="89"/>
    </row>
  </sheetData>
  <sheetProtection sheet="1" objects="1" scenarios="1"/>
  <mergeCells count="30">
    <mergeCell ref="A57:L57"/>
    <mergeCell ref="A58:L58"/>
    <mergeCell ref="B61:F61"/>
    <mergeCell ref="B69:F69"/>
    <mergeCell ref="H69:K69"/>
    <mergeCell ref="A52:L52"/>
    <mergeCell ref="A53:L53"/>
    <mergeCell ref="A54:L54"/>
    <mergeCell ref="A55:L55"/>
    <mergeCell ref="A56:L56"/>
    <mergeCell ref="A46:L46"/>
    <mergeCell ref="A47:L47"/>
    <mergeCell ref="A48:L48"/>
    <mergeCell ref="A50:L50"/>
    <mergeCell ref="A51:L51"/>
    <mergeCell ref="B16:F16"/>
    <mergeCell ref="B24:F24"/>
    <mergeCell ref="H24:K24"/>
    <mergeCell ref="A8:L8"/>
    <mergeCell ref="A9:L9"/>
    <mergeCell ref="A10:L10"/>
    <mergeCell ref="A11:L11"/>
    <mergeCell ref="A12:L12"/>
    <mergeCell ref="A13:L13"/>
    <mergeCell ref="A7:L7"/>
    <mergeCell ref="A1:L1"/>
    <mergeCell ref="A2:L2"/>
    <mergeCell ref="A3:L3"/>
    <mergeCell ref="A5:L5"/>
    <mergeCell ref="A6:L6"/>
  </mergeCells>
  <printOptions horizontalCentered="1" verticalCentered="1"/>
  <pageMargins left="0.17" right="0.17" top="0.39" bottom="0.31" header="0.3" footer="0.3"/>
  <pageSetup scale="83" orientation="portrait" r:id="rId1"/>
  <rowBreaks count="1" manualBreakCount="1">
    <brk id="4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E140"/>
  <sheetViews>
    <sheetView showGridLines="0" zoomScale="220" zoomScaleNormal="220" workbookViewId="0">
      <selection activeCell="B3" sqref="B3:AN3"/>
    </sheetView>
  </sheetViews>
  <sheetFormatPr defaultRowHeight="15" x14ac:dyDescent="0.25"/>
  <cols>
    <col min="1" max="1" width="0.7109375" style="269" customWidth="1"/>
    <col min="2" max="2" width="1.85546875" style="269" customWidth="1"/>
    <col min="3" max="3" width="2.7109375" style="269" customWidth="1"/>
    <col min="4" max="4" width="3" style="269" customWidth="1"/>
    <col min="5" max="5" width="3.7109375" style="269" customWidth="1"/>
    <col min="6" max="6" width="3" style="269" customWidth="1"/>
    <col min="7" max="7" width="1.5703125" style="269" customWidth="1"/>
    <col min="8" max="8" width="1.85546875" style="269" customWidth="1"/>
    <col min="9" max="9" width="3" style="269" customWidth="1"/>
    <col min="10" max="10" width="2.42578125" style="269" customWidth="1"/>
    <col min="11" max="11" width="1.85546875" style="269" customWidth="1"/>
    <col min="12" max="12" width="6.140625" style="269" customWidth="1"/>
    <col min="13" max="13" width="1.85546875" style="269" customWidth="1"/>
    <col min="14" max="14" width="4.7109375" style="269" customWidth="1"/>
    <col min="15" max="15" width="1.85546875" style="269" customWidth="1"/>
    <col min="16" max="16" width="2" style="269" customWidth="1"/>
    <col min="17" max="18" width="3" style="269" customWidth="1"/>
    <col min="19" max="19" width="2.42578125" style="269" customWidth="1"/>
    <col min="20" max="21" width="1.85546875" style="269" customWidth="1"/>
    <col min="22" max="22" width="2" style="269" customWidth="1"/>
    <col min="23" max="23" width="1.85546875" style="269" customWidth="1"/>
    <col min="24" max="25" width="4" style="269" customWidth="1"/>
    <col min="26" max="26" width="4.42578125" style="269" customWidth="1"/>
    <col min="27" max="27" width="2.42578125" style="269" customWidth="1"/>
    <col min="28" max="29" width="1.85546875" style="269" customWidth="1"/>
    <col min="30" max="30" width="2.7109375" style="269" customWidth="1"/>
    <col min="31" max="31" width="2" style="269" customWidth="1"/>
    <col min="32" max="36" width="1.85546875" style="269" customWidth="1"/>
    <col min="37" max="37" width="3.5703125" style="269" customWidth="1"/>
    <col min="38" max="38" width="3" style="269" customWidth="1"/>
    <col min="39" max="39" width="1" style="269" customWidth="1"/>
    <col min="40" max="40" width="1.85546875" style="269" customWidth="1"/>
    <col min="41" max="41" width="0.85546875" style="269" customWidth="1"/>
    <col min="42" max="42" width="4.140625" style="269" customWidth="1"/>
    <col min="43" max="48" width="3" style="269" customWidth="1"/>
    <col min="49" max="50" width="2.85546875" style="269" customWidth="1"/>
    <col min="51" max="51" width="6.140625" style="269" hidden="1" customWidth="1"/>
    <col min="52" max="53" width="8.42578125" style="269" hidden="1" customWidth="1"/>
    <col min="54" max="54" width="7" style="269" hidden="1" customWidth="1"/>
    <col min="55" max="55" width="3" style="269" hidden="1" customWidth="1"/>
    <col min="56" max="56" width="2.140625" style="269" hidden="1" customWidth="1"/>
    <col min="57" max="57" width="5.42578125" style="269" hidden="1" customWidth="1"/>
    <col min="58" max="143" width="2.85546875" style="269" customWidth="1"/>
    <col min="144" max="16384" width="9.140625" style="269"/>
  </cols>
  <sheetData>
    <row r="1" spans="1:42" ht="13.9" customHeight="1" x14ac:dyDescent="0.25">
      <c r="B1" s="61"/>
      <c r="C1" s="62"/>
      <c r="D1" s="62"/>
      <c r="E1" s="62"/>
      <c r="F1" s="62"/>
      <c r="G1" s="62"/>
      <c r="I1" s="3"/>
      <c r="J1" s="3"/>
      <c r="K1" s="3"/>
      <c r="L1" s="3"/>
      <c r="M1" s="3"/>
      <c r="N1" s="3"/>
      <c r="O1" s="3"/>
      <c r="P1" s="3"/>
      <c r="Q1" s="3"/>
      <c r="R1" s="3"/>
      <c r="S1" s="3"/>
      <c r="T1" s="3"/>
      <c r="U1" s="3"/>
      <c r="V1" s="3"/>
      <c r="W1" s="3"/>
      <c r="X1" s="3"/>
      <c r="Y1" s="3"/>
      <c r="Z1" s="3"/>
      <c r="AA1" s="3"/>
      <c r="AB1" s="3"/>
      <c r="AC1" s="339">
        <f>'Pegue aqui la DB'!A2</f>
        <v>50002</v>
      </c>
      <c r="AD1" s="339"/>
      <c r="AE1" s="339"/>
      <c r="AF1" s="339"/>
      <c r="AG1" s="339"/>
      <c r="AH1" s="197"/>
      <c r="AI1" s="197"/>
      <c r="AO1" s="2"/>
    </row>
    <row r="2" spans="1:42" ht="20.25" customHeight="1" x14ac:dyDescent="0.25">
      <c r="B2" s="421" t="s">
        <v>0</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9"/>
    </row>
    <row r="3" spans="1:42" ht="15.95" customHeight="1" x14ac:dyDescent="0.25">
      <c r="A3" s="1"/>
      <c r="B3" s="349" t="s">
        <v>421</v>
      </c>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188"/>
    </row>
    <row r="4" spans="1:42" ht="29.25" customHeight="1" x14ac:dyDescent="0.25">
      <c r="B4" s="422" t="s">
        <v>422</v>
      </c>
      <c r="C4" s="422"/>
      <c r="D4" s="422"/>
      <c r="E4" s="422"/>
      <c r="F4" s="422"/>
      <c r="G4" s="422"/>
      <c r="H4" s="422"/>
      <c r="I4" s="422"/>
      <c r="J4" s="422"/>
      <c r="K4" s="422"/>
      <c r="L4" s="422"/>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row>
    <row r="5" spans="1:42" ht="28.5" customHeight="1" x14ac:dyDescent="0.25">
      <c r="A5" s="279" t="s">
        <v>423</v>
      </c>
      <c r="K5" s="4"/>
      <c r="L5" s="4"/>
      <c r="M5" s="4"/>
      <c r="N5" s="4"/>
      <c r="O5" s="4"/>
      <c r="P5" s="4"/>
      <c r="Q5" s="4"/>
      <c r="R5" s="4"/>
      <c r="S5" s="4"/>
      <c r="T5" s="4"/>
      <c r="U5" s="4"/>
      <c r="V5" s="4"/>
      <c r="W5" s="4"/>
      <c r="X5" s="4"/>
      <c r="Y5" s="4"/>
    </row>
    <row r="6" spans="1:42" ht="11.25" customHeight="1" x14ac:dyDescent="0.25">
      <c r="A6" s="155"/>
      <c r="B6" s="281" t="s">
        <v>361</v>
      </c>
      <c r="C6" s="190"/>
      <c r="D6" s="190"/>
      <c r="E6" s="190"/>
      <c r="F6" s="190"/>
      <c r="G6" s="190"/>
      <c r="H6" s="190"/>
      <c r="I6" s="190"/>
      <c r="J6" s="190"/>
      <c r="K6" s="190"/>
      <c r="L6" s="190"/>
      <c r="M6" s="190"/>
      <c r="N6" s="190"/>
      <c r="O6" s="190"/>
      <c r="P6" s="190"/>
      <c r="Q6" s="146" t="s">
        <v>216</v>
      </c>
      <c r="R6" s="282" t="s">
        <v>431</v>
      </c>
      <c r="S6" s="180"/>
      <c r="T6" s="190"/>
      <c r="U6" s="190"/>
      <c r="V6" s="146"/>
      <c r="W6" s="191"/>
      <c r="X6" s="191"/>
      <c r="Y6" s="191"/>
      <c r="Z6" s="180"/>
      <c r="AA6" s="180"/>
      <c r="AB6" s="180"/>
      <c r="AC6" s="180"/>
      <c r="AD6" s="180"/>
      <c r="AE6" s="180"/>
      <c r="AF6" s="180"/>
      <c r="AG6" s="289" t="s">
        <v>126</v>
      </c>
      <c r="AH6" s="180"/>
      <c r="AI6" s="5"/>
      <c r="AJ6" s="280"/>
      <c r="AK6" s="280"/>
      <c r="AL6" s="280"/>
      <c r="AM6" s="280"/>
      <c r="AN6" s="146"/>
      <c r="AO6" s="292"/>
    </row>
    <row r="7" spans="1:42" ht="17.45" customHeight="1" x14ac:dyDescent="0.25">
      <c r="A7" s="159"/>
      <c r="B7" s="153" t="str">
        <f>MENU!L37&amp;", "&amp;MENU!L38&amp;" "&amp;MENU!L39</f>
        <v>Sample, John Fitzgerald</v>
      </c>
      <c r="C7" s="44"/>
      <c r="D7" s="44"/>
      <c r="E7" s="44"/>
      <c r="F7" s="44"/>
      <c r="G7" s="44"/>
      <c r="H7" s="44"/>
      <c r="I7" s="44"/>
      <c r="J7" s="44"/>
      <c r="K7" s="44"/>
      <c r="L7" s="44"/>
      <c r="N7" s="44"/>
      <c r="O7" s="44"/>
      <c r="P7" s="44"/>
      <c r="Q7" s="44"/>
      <c r="R7" s="296" t="s">
        <v>52</v>
      </c>
      <c r="S7" s="44"/>
      <c r="T7" s="44"/>
      <c r="U7" s="44"/>
      <c r="V7" s="44"/>
      <c r="W7" s="44"/>
      <c r="X7" s="44"/>
      <c r="Y7" s="44"/>
      <c r="Z7" s="44"/>
      <c r="AA7" s="44"/>
      <c r="AB7" s="44"/>
      <c r="AC7" s="44"/>
      <c r="AD7" s="44"/>
      <c r="AE7" s="44"/>
      <c r="AF7" s="44"/>
      <c r="AG7" s="196"/>
      <c r="AH7" s="342" t="str">
        <f>'Pegue aqui la DB'!Q2</f>
        <v>Active</v>
      </c>
      <c r="AI7" s="342"/>
      <c r="AJ7" s="342"/>
      <c r="AK7" s="342"/>
      <c r="AL7" s="342"/>
      <c r="AM7" s="342"/>
      <c r="AN7" s="342"/>
      <c r="AO7" s="293"/>
    </row>
    <row r="8" spans="1:42" ht="2.25" customHeight="1" x14ac:dyDescent="0.25">
      <c r="A8" s="159"/>
      <c r="B8" s="6"/>
      <c r="C8" s="6"/>
      <c r="D8" s="6"/>
      <c r="E8" s="6"/>
      <c r="F8" s="6"/>
      <c r="G8" s="6"/>
      <c r="H8" s="6"/>
      <c r="I8" s="6"/>
      <c r="J8" s="6"/>
      <c r="K8" s="6"/>
      <c r="L8" s="6"/>
      <c r="M8" s="6"/>
      <c r="N8" s="6"/>
      <c r="O8" s="6"/>
      <c r="P8" s="6"/>
      <c r="Q8" s="6"/>
      <c r="R8" s="276"/>
      <c r="S8" s="6"/>
      <c r="T8" s="6"/>
      <c r="U8" s="6"/>
      <c r="V8" s="6"/>
      <c r="W8" s="6"/>
      <c r="X8" s="6"/>
      <c r="Y8" s="6"/>
      <c r="Z8" s="6"/>
      <c r="AA8" s="6"/>
      <c r="AB8" s="6"/>
      <c r="AC8" s="6"/>
      <c r="AD8" s="6"/>
      <c r="AE8" s="6"/>
      <c r="AF8" s="6"/>
      <c r="AG8" s="276"/>
      <c r="AH8" s="6"/>
      <c r="AI8" s="6"/>
      <c r="AJ8" s="6"/>
      <c r="AK8" s="6"/>
      <c r="AL8" s="6"/>
      <c r="AM8" s="6"/>
      <c r="AN8" s="6"/>
      <c r="AO8" s="199"/>
    </row>
    <row r="9" spans="1:42" ht="11.25" customHeight="1" x14ac:dyDescent="0.25">
      <c r="A9" s="155"/>
      <c r="B9" s="281" t="s">
        <v>108</v>
      </c>
      <c r="C9" s="146"/>
      <c r="D9" s="146"/>
      <c r="E9" s="146"/>
      <c r="F9" s="146"/>
      <c r="G9" s="146"/>
      <c r="H9" s="146"/>
      <c r="I9" s="146"/>
      <c r="J9" s="146"/>
      <c r="K9" s="146"/>
      <c r="L9" s="146"/>
      <c r="M9" s="146"/>
      <c r="N9" s="5"/>
      <c r="O9" s="146"/>
      <c r="P9" s="146"/>
      <c r="Q9" s="146"/>
      <c r="R9" s="146"/>
      <c r="S9" s="146"/>
      <c r="T9" s="146"/>
      <c r="U9" s="146"/>
      <c r="V9" s="146"/>
      <c r="W9" s="146"/>
      <c r="X9" s="180"/>
      <c r="Y9" s="146"/>
      <c r="Z9" s="282" t="s">
        <v>429</v>
      </c>
      <c r="AA9" s="146"/>
      <c r="AB9" s="180"/>
      <c r="AC9" s="190"/>
      <c r="AD9" s="190"/>
      <c r="AE9" s="190"/>
      <c r="AF9" s="190"/>
      <c r="AG9" s="190"/>
      <c r="AH9" s="190"/>
      <c r="AI9" s="146"/>
      <c r="AJ9" s="282" t="s">
        <v>430</v>
      </c>
      <c r="AK9" s="180"/>
      <c r="AL9" s="180"/>
      <c r="AM9" s="180"/>
      <c r="AN9" s="180"/>
      <c r="AO9" s="158"/>
    </row>
    <row r="10" spans="1:42" ht="17.45" customHeight="1" x14ac:dyDescent="0.25">
      <c r="A10" s="159"/>
      <c r="B10" s="43" t="str">
        <f>MENU!L44&amp;", "&amp;MENU!L46&amp;", "&amp;MENU!L47&amp;" "&amp;MENU!L48</f>
        <v>123 Main St., Laredo, TX 78041</v>
      </c>
      <c r="C10" s="273"/>
      <c r="D10" s="273"/>
      <c r="E10" s="273"/>
      <c r="F10" s="273"/>
      <c r="G10" s="273"/>
      <c r="H10" s="44"/>
      <c r="I10" s="44"/>
      <c r="J10" s="44"/>
      <c r="K10" s="44"/>
      <c r="L10" s="44"/>
      <c r="M10" s="44"/>
      <c r="N10" s="6"/>
      <c r="O10" s="275"/>
      <c r="P10" s="275"/>
      <c r="Q10" s="275"/>
      <c r="R10" s="275"/>
      <c r="S10" s="275"/>
      <c r="T10" s="275"/>
      <c r="U10" s="275"/>
      <c r="V10" s="275"/>
      <c r="W10" s="275"/>
      <c r="X10" s="44"/>
      <c r="Y10" s="6"/>
      <c r="Z10" s="412" t="str">
        <f>MENU!L50</f>
        <v>9564800492</v>
      </c>
      <c r="AA10" s="346"/>
      <c r="AB10" s="346"/>
      <c r="AC10" s="346"/>
      <c r="AD10" s="346"/>
      <c r="AE10" s="346"/>
      <c r="AF10" s="346"/>
      <c r="AG10" s="346"/>
      <c r="AH10" s="346"/>
      <c r="AI10" s="413"/>
      <c r="AJ10" s="277"/>
      <c r="AK10" s="153"/>
      <c r="AL10" s="153"/>
      <c r="AM10" s="44"/>
      <c r="AN10" s="137"/>
      <c r="AO10" s="160"/>
    </row>
    <row r="11" spans="1:42" ht="2.25" customHeight="1" x14ac:dyDescent="0.25">
      <c r="A11" s="276"/>
      <c r="B11" s="7"/>
      <c r="C11" s="7"/>
      <c r="D11" s="7"/>
      <c r="E11" s="7"/>
      <c r="F11" s="7"/>
      <c r="G11" s="7"/>
      <c r="H11" s="7"/>
      <c r="I11" s="7"/>
      <c r="J11" s="7"/>
      <c r="K11" s="7"/>
      <c r="L11" s="7"/>
      <c r="M11" s="7"/>
      <c r="N11" s="7"/>
      <c r="O11" s="7"/>
      <c r="P11" s="7"/>
      <c r="Q11" s="7"/>
      <c r="R11" s="7"/>
      <c r="S11" s="7"/>
      <c r="T11" s="7"/>
      <c r="U11" s="7"/>
      <c r="V11" s="7"/>
      <c r="W11" s="7"/>
      <c r="X11" s="7"/>
      <c r="Y11" s="7"/>
      <c r="Z11" s="276"/>
      <c r="AA11" s="7"/>
      <c r="AB11" s="7"/>
      <c r="AC11" s="7"/>
      <c r="AD11" s="7"/>
      <c r="AE11" s="7"/>
      <c r="AF11" s="7"/>
      <c r="AG11" s="7"/>
      <c r="AH11" s="7"/>
      <c r="AI11" s="286"/>
      <c r="AJ11" s="276"/>
      <c r="AK11" s="7"/>
      <c r="AL11" s="7"/>
      <c r="AM11" s="7"/>
      <c r="AN11" s="7"/>
      <c r="AO11" s="199"/>
    </row>
    <row r="12" spans="1:42" ht="11.25" hidden="1" customHeight="1" x14ac:dyDescent="0.25">
      <c r="A12" s="5"/>
      <c r="B12" s="146"/>
      <c r="C12" s="180"/>
      <c r="D12" s="180"/>
      <c r="E12" s="180"/>
      <c r="F12" s="180"/>
      <c r="G12" s="180"/>
      <c r="H12" s="180"/>
      <c r="I12" s="180"/>
      <c r="J12" s="180"/>
      <c r="K12" s="180"/>
      <c r="L12" s="180"/>
      <c r="M12" s="146"/>
      <c r="N12" s="5"/>
      <c r="O12" s="180"/>
      <c r="P12" s="180"/>
      <c r="Q12" s="180"/>
      <c r="R12" s="180"/>
      <c r="S12" s="194"/>
      <c r="T12" s="195"/>
      <c r="U12" s="180"/>
      <c r="V12" s="180"/>
      <c r="W12" s="180"/>
      <c r="X12" s="146"/>
      <c r="Y12" s="146"/>
      <c r="Z12" s="5"/>
      <c r="AA12" s="146"/>
      <c r="AB12" s="5"/>
      <c r="AC12" s="180"/>
      <c r="AD12" s="180"/>
      <c r="AE12" s="180"/>
      <c r="AF12" s="180"/>
      <c r="AG12" s="180"/>
      <c r="AH12" s="180"/>
      <c r="AI12" s="180"/>
      <c r="AJ12" s="180"/>
      <c r="AK12" s="180"/>
      <c r="AL12" s="180"/>
      <c r="AM12" s="180"/>
      <c r="AN12" s="180"/>
      <c r="AO12" s="5"/>
    </row>
    <row r="13" spans="1:42" s="143" customFormat="1" ht="17.45" hidden="1" customHeight="1" x14ac:dyDescent="0.25">
      <c r="A13" s="44"/>
      <c r="B13" s="153"/>
      <c r="C13" s="153"/>
      <c r="D13" s="153"/>
      <c r="E13" s="153"/>
      <c r="F13" s="153"/>
      <c r="G13" s="153"/>
      <c r="H13" s="153"/>
      <c r="I13" s="137"/>
      <c r="J13" s="153" t="str">
        <f>MENU!L111</f>
        <v>Annette Calderon</v>
      </c>
      <c r="K13" s="153"/>
      <c r="L13" s="153"/>
      <c r="M13" s="153"/>
      <c r="N13" s="44"/>
      <c r="O13" s="44"/>
      <c r="P13" s="346" t="str">
        <f>'Pegue aqui la DB'!Z2</f>
        <v/>
      </c>
      <c r="Q13" s="346"/>
      <c r="R13" s="346"/>
      <c r="S13" s="346"/>
      <c r="T13" s="346"/>
      <c r="U13" s="346"/>
      <c r="V13" s="346"/>
      <c r="W13" s="346"/>
      <c r="X13" s="346"/>
      <c r="Y13" s="346"/>
      <c r="Z13" s="44"/>
      <c r="AA13" s="278"/>
      <c r="AB13" s="278"/>
      <c r="AC13" s="278"/>
      <c r="AD13" s="278"/>
      <c r="AE13" s="44"/>
      <c r="AF13" s="278"/>
      <c r="AG13" s="278"/>
      <c r="AH13" s="278"/>
      <c r="AI13" s="278"/>
      <c r="AJ13" s="278"/>
      <c r="AK13" s="44"/>
      <c r="AL13" s="44"/>
      <c r="AM13" s="44"/>
      <c r="AN13" s="44"/>
      <c r="AO13" s="44"/>
    </row>
    <row r="14" spans="1:42" ht="3" hidden="1" customHeight="1" x14ac:dyDescent="0.25">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row>
    <row r="15" spans="1:42" ht="27" customHeight="1" x14ac:dyDescent="0.25">
      <c r="A15" s="283" t="s">
        <v>424</v>
      </c>
      <c r="C15" s="284"/>
      <c r="D15" s="284"/>
      <c r="E15" s="284"/>
      <c r="F15" s="284"/>
      <c r="G15" s="284"/>
      <c r="H15" s="284"/>
      <c r="I15" s="284"/>
      <c r="J15" s="284"/>
      <c r="K15" s="420">
        <f>MENU!L65</f>
        <v>0</v>
      </c>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c r="AJ15" s="420"/>
      <c r="AK15" s="420"/>
      <c r="AL15" s="420"/>
      <c r="AM15" s="420"/>
      <c r="AN15" s="420"/>
      <c r="AO15" s="7"/>
      <c r="AP15" s="6"/>
    </row>
    <row r="16" spans="1:42" ht="31.5" customHeight="1" x14ac:dyDescent="0.25">
      <c r="A16" s="155"/>
      <c r="B16" s="5"/>
      <c r="C16" s="5"/>
      <c r="D16" s="5"/>
      <c r="E16" s="5"/>
      <c r="F16" s="5"/>
      <c r="G16" s="5"/>
      <c r="H16" s="5"/>
      <c r="I16" s="5"/>
      <c r="J16" s="290" t="s">
        <v>425</v>
      </c>
      <c r="L16" s="414" t="str">
        <f>'Pegue aqui la DB'!Q2</f>
        <v>Active</v>
      </c>
      <c r="M16" s="414"/>
      <c r="N16" s="414"/>
      <c r="O16" s="414"/>
      <c r="P16" s="414"/>
      <c r="Q16" s="414"/>
      <c r="R16" s="414"/>
      <c r="S16" s="414"/>
      <c r="T16" s="414"/>
      <c r="U16" s="414"/>
      <c r="V16" s="414"/>
      <c r="W16" s="414"/>
      <c r="X16" s="414"/>
      <c r="Y16" s="414"/>
      <c r="Z16" s="414"/>
      <c r="AA16" s="414"/>
      <c r="AB16" s="414"/>
      <c r="AC16" s="414"/>
      <c r="AD16" s="414"/>
      <c r="AE16" s="414"/>
      <c r="AF16" s="414"/>
      <c r="AG16" s="414"/>
      <c r="AH16" s="414"/>
      <c r="AI16" s="414"/>
      <c r="AJ16" s="414"/>
      <c r="AK16" s="414"/>
      <c r="AL16" s="414"/>
      <c r="AM16" s="414"/>
      <c r="AN16" s="5"/>
      <c r="AO16" s="158"/>
    </row>
    <row r="17" spans="1:57" ht="15.75" x14ac:dyDescent="0.25">
      <c r="A17" s="159"/>
      <c r="C17" s="44"/>
      <c r="D17" s="44"/>
      <c r="E17" s="44"/>
      <c r="F17" s="44"/>
      <c r="G17" s="44"/>
      <c r="H17" s="44"/>
      <c r="I17" s="44"/>
      <c r="J17" s="285"/>
      <c r="L17" s="419" t="s">
        <v>126</v>
      </c>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c r="AJ17" s="419"/>
      <c r="AK17" s="419"/>
      <c r="AL17" s="419"/>
      <c r="AM17" s="419"/>
      <c r="AN17" s="6"/>
      <c r="AO17" s="160"/>
      <c r="AQ17" s="418"/>
      <c r="AR17" s="418"/>
      <c r="AS17" s="418"/>
    </row>
    <row r="18" spans="1:57" ht="15" customHeight="1" x14ac:dyDescent="0.25">
      <c r="A18" s="159"/>
      <c r="C18" s="175"/>
      <c r="D18" s="175"/>
      <c r="E18" s="175"/>
      <c r="F18" s="175"/>
      <c r="G18" s="175"/>
      <c r="H18" s="175"/>
      <c r="I18" s="175"/>
      <c r="J18" s="291" t="s">
        <v>426</v>
      </c>
      <c r="L18" s="415">
        <v>44469</v>
      </c>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c r="AJ18" s="415"/>
      <c r="AK18" s="415"/>
      <c r="AL18" s="415"/>
      <c r="AM18" s="415"/>
      <c r="AN18" s="175"/>
      <c r="AO18" s="160"/>
      <c r="AP18" s="159"/>
    </row>
    <row r="19" spans="1:57" ht="15.75" customHeight="1" x14ac:dyDescent="0.25">
      <c r="A19" s="159"/>
      <c r="B19" s="6"/>
      <c r="C19" s="6"/>
      <c r="D19" s="136"/>
      <c r="E19" s="136"/>
      <c r="F19" s="136"/>
      <c r="G19" s="136"/>
      <c r="H19" s="136"/>
      <c r="I19" s="136"/>
      <c r="J19" s="136"/>
      <c r="L19" s="419" t="s">
        <v>126</v>
      </c>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c r="AJ19" s="419"/>
      <c r="AK19" s="419"/>
      <c r="AL19" s="419"/>
      <c r="AM19" s="419"/>
      <c r="AN19" s="6"/>
      <c r="AO19" s="160"/>
      <c r="AP19" s="159"/>
    </row>
    <row r="20" spans="1:57" s="143" customFormat="1" ht="12.95" customHeight="1" x14ac:dyDescent="0.2">
      <c r="A20" s="161"/>
      <c r="B20" s="274" t="s">
        <v>427</v>
      </c>
      <c r="E20" s="12"/>
      <c r="F20" s="42"/>
      <c r="G20" s="42"/>
      <c r="H20" s="42"/>
      <c r="I20" s="42"/>
      <c r="J20" s="42"/>
      <c r="K20" s="42"/>
      <c r="L20" s="42"/>
      <c r="M20" s="42"/>
      <c r="N20" s="42"/>
      <c r="O20" s="42"/>
      <c r="P20" s="42"/>
      <c r="Q20" s="42"/>
      <c r="R20" s="42"/>
      <c r="S20" s="42"/>
      <c r="T20" s="42"/>
      <c r="U20" s="44"/>
      <c r="V20" s="163"/>
      <c r="W20" s="42"/>
      <c r="X20" s="42"/>
      <c r="Y20" s="42"/>
      <c r="Z20" s="42"/>
      <c r="AA20" s="42"/>
      <c r="AB20" s="42"/>
      <c r="AC20" s="42"/>
      <c r="AD20" s="42"/>
      <c r="AE20" s="42"/>
      <c r="AF20" s="42"/>
      <c r="AG20" s="42"/>
      <c r="AH20" s="42"/>
      <c r="AI20" s="42"/>
      <c r="AJ20" s="42"/>
      <c r="AK20" s="42"/>
      <c r="AL20" s="42"/>
      <c r="AM20" s="42"/>
      <c r="AN20" s="42"/>
      <c r="AO20" s="162"/>
      <c r="AP20" s="196"/>
      <c r="AQ20" s="350"/>
      <c r="AR20" s="350"/>
      <c r="AS20" s="350"/>
    </row>
    <row r="21" spans="1:57" x14ac:dyDescent="0.25">
      <c r="A21" s="164"/>
      <c r="B21" s="287" t="s">
        <v>428</v>
      </c>
      <c r="C21" s="186"/>
      <c r="D21" s="166"/>
      <c r="E21" s="166"/>
      <c r="F21" s="166"/>
      <c r="G21" s="166"/>
      <c r="H21" s="166"/>
      <c r="I21" s="166"/>
      <c r="J21" s="166"/>
      <c r="K21" s="166"/>
      <c r="L21" s="166"/>
      <c r="M21" s="166"/>
      <c r="N21" s="166"/>
      <c r="O21" s="166"/>
      <c r="P21" s="166"/>
      <c r="Q21" s="166"/>
      <c r="R21" s="166"/>
      <c r="S21" s="166"/>
      <c r="T21" s="166"/>
      <c r="U21" s="186"/>
      <c r="V21" s="187"/>
      <c r="W21" s="166"/>
      <c r="X21" s="166"/>
      <c r="Y21" s="166"/>
      <c r="Z21" s="166"/>
      <c r="AA21" s="166"/>
      <c r="AB21" s="166"/>
      <c r="AC21" s="166"/>
      <c r="AD21" s="166"/>
      <c r="AE21" s="166"/>
      <c r="AF21" s="166"/>
      <c r="AG21" s="166"/>
      <c r="AH21" s="166"/>
      <c r="AI21" s="166"/>
      <c r="AJ21" s="166"/>
      <c r="AK21" s="166"/>
      <c r="AL21" s="166"/>
      <c r="AM21" s="166"/>
      <c r="AN21" s="166"/>
      <c r="AO21" s="168"/>
    </row>
    <row r="22" spans="1:57" ht="28.5" customHeight="1" x14ac:dyDescent="0.25">
      <c r="A22" s="181"/>
      <c r="B22" s="416" t="s">
        <v>432</v>
      </c>
      <c r="C22" s="416"/>
      <c r="D22" s="416"/>
      <c r="E22" s="416"/>
      <c r="F22" s="416"/>
      <c r="G22" s="416"/>
      <c r="H22" s="416"/>
      <c r="I22" s="416"/>
      <c r="J22" s="416"/>
      <c r="K22" s="416"/>
      <c r="L22" s="416"/>
      <c r="M22" s="416"/>
      <c r="N22" s="416"/>
      <c r="O22" s="416"/>
      <c r="P22" s="416"/>
      <c r="Q22" s="416"/>
      <c r="R22" s="416"/>
      <c r="S22" s="416"/>
      <c r="T22" s="416"/>
      <c r="U22" s="416"/>
      <c r="V22" s="416"/>
      <c r="W22" s="416"/>
      <c r="X22" s="416"/>
      <c r="Y22" s="416"/>
      <c r="Z22" s="416"/>
      <c r="AA22" s="416"/>
      <c r="AB22" s="416"/>
      <c r="AC22" s="416"/>
      <c r="AD22" s="416"/>
      <c r="AE22" s="416"/>
      <c r="AF22" s="416"/>
      <c r="AG22" s="416"/>
      <c r="AH22" s="416"/>
      <c r="AI22" s="416"/>
      <c r="AJ22" s="416"/>
      <c r="AK22" s="416"/>
      <c r="AL22" s="416"/>
      <c r="AM22" s="416"/>
      <c r="AN22" s="416"/>
      <c r="AO22" s="42"/>
    </row>
    <row r="23" spans="1:57" ht="24" customHeight="1" x14ac:dyDescent="0.25">
      <c r="A23" s="42"/>
      <c r="B23" s="417" t="s">
        <v>433</v>
      </c>
      <c r="C23" s="417"/>
      <c r="D23" s="417"/>
      <c r="E23" s="417"/>
      <c r="F23" s="417"/>
      <c r="G23" s="417"/>
      <c r="H23" s="417"/>
      <c r="I23" s="417"/>
      <c r="J23" s="417"/>
      <c r="K23" s="417"/>
      <c r="L23" s="417"/>
      <c r="M23" s="417"/>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c r="AL23" s="417"/>
      <c r="AM23" s="417"/>
      <c r="AN23" s="417"/>
      <c r="AO23" s="42"/>
      <c r="AP23" s="6"/>
    </row>
    <row r="24" spans="1:57" ht="11.45" hidden="1" customHeight="1" x14ac:dyDescent="0.25">
      <c r="A24" s="42"/>
      <c r="B24" s="350"/>
      <c r="C24" s="350"/>
      <c r="D24" s="350"/>
      <c r="E24" s="12"/>
      <c r="F24" s="42"/>
      <c r="G24" s="42"/>
      <c r="H24" s="42"/>
      <c r="I24" s="42"/>
      <c r="J24" s="42"/>
      <c r="K24" s="42"/>
      <c r="L24" s="42"/>
      <c r="M24" s="42"/>
      <c r="N24" s="42"/>
      <c r="O24" s="42"/>
      <c r="P24" s="42"/>
      <c r="Q24" s="42"/>
      <c r="R24" s="42"/>
      <c r="S24" s="42"/>
      <c r="T24" s="42"/>
      <c r="U24" s="172"/>
      <c r="V24" s="42"/>
      <c r="W24" s="42"/>
      <c r="X24" s="42"/>
      <c r="Y24" s="42"/>
      <c r="Z24" s="42"/>
      <c r="AA24" s="42"/>
      <c r="AB24" s="42"/>
      <c r="AC24" s="42"/>
      <c r="AD24" s="42"/>
      <c r="AE24" s="42"/>
      <c r="AF24" s="42"/>
      <c r="AG24" s="42"/>
      <c r="AH24" s="42"/>
      <c r="AI24" s="42"/>
      <c r="AJ24" s="42"/>
      <c r="AK24" s="42"/>
      <c r="AL24" s="42"/>
      <c r="AM24" s="42"/>
      <c r="AN24" s="42"/>
      <c r="AO24" s="42"/>
      <c r="AP24" s="6"/>
    </row>
    <row r="25" spans="1:57" ht="11.45" hidden="1" customHeight="1" x14ac:dyDescent="0.25">
      <c r="A25" s="42"/>
      <c r="B25" s="6"/>
      <c r="C25" s="288"/>
      <c r="D25" s="42"/>
      <c r="E25" s="42"/>
      <c r="F25" s="42"/>
      <c r="G25" s="42"/>
      <c r="H25" s="42"/>
      <c r="I25" s="42"/>
      <c r="J25" s="42"/>
      <c r="K25" s="42"/>
      <c r="L25" s="42"/>
      <c r="M25" s="42"/>
      <c r="N25" s="42"/>
      <c r="O25" s="42"/>
      <c r="P25" s="42"/>
      <c r="Q25" s="42"/>
      <c r="R25" s="42"/>
      <c r="S25" s="42"/>
      <c r="T25" s="42"/>
      <c r="U25" s="172"/>
      <c r="V25" s="42"/>
      <c r="W25" s="42"/>
      <c r="X25" s="42"/>
      <c r="Y25" s="42"/>
      <c r="Z25" s="42"/>
      <c r="AA25" s="42"/>
      <c r="AB25" s="42"/>
      <c r="AC25" s="42"/>
      <c r="AD25" s="42"/>
      <c r="AE25" s="42"/>
      <c r="AF25" s="42"/>
      <c r="AG25" s="42"/>
      <c r="AH25" s="42"/>
      <c r="AI25" s="42"/>
      <c r="AJ25" s="42"/>
      <c r="AK25" s="42"/>
      <c r="AL25" s="42"/>
      <c r="AM25" s="42"/>
      <c r="AN25" s="42"/>
      <c r="AO25" s="42"/>
      <c r="AP25" s="6"/>
      <c r="AY25" s="224"/>
      <c r="AZ25" s="224" t="s">
        <v>369</v>
      </c>
      <c r="BA25" s="224" t="s">
        <v>370</v>
      </c>
      <c r="BB25" s="224" t="s">
        <v>371</v>
      </c>
      <c r="BC25" s="224"/>
      <c r="BD25" s="224"/>
      <c r="BE25" s="224"/>
    </row>
    <row r="26" spans="1:57" s="143" customFormat="1" ht="11.45" hidden="1" customHeight="1" x14ac:dyDescent="0.25">
      <c r="A26" s="42"/>
      <c r="B26" s="350"/>
      <c r="C26" s="350"/>
      <c r="D26" s="350"/>
      <c r="E26" s="12"/>
      <c r="F26" s="42"/>
      <c r="G26" s="42"/>
      <c r="H26" s="42"/>
      <c r="I26" s="42"/>
      <c r="J26" s="42"/>
      <c r="K26" s="42"/>
      <c r="L26" s="42"/>
      <c r="M26" s="42"/>
      <c r="N26" s="42"/>
      <c r="O26" s="42"/>
      <c r="P26" s="42"/>
      <c r="Q26" s="42"/>
      <c r="R26" s="42"/>
      <c r="S26" s="42"/>
      <c r="T26" s="42"/>
      <c r="U26" s="163"/>
      <c r="V26" s="42"/>
      <c r="W26" s="42"/>
      <c r="X26" s="42"/>
      <c r="Y26" s="42"/>
      <c r="Z26" s="42"/>
      <c r="AA26" s="42"/>
      <c r="AB26" s="42"/>
      <c r="AC26" s="42"/>
      <c r="AD26" s="42"/>
      <c r="AE26" s="42"/>
      <c r="AF26" s="42"/>
      <c r="AG26" s="42"/>
      <c r="AH26" s="42"/>
      <c r="AI26" s="42"/>
      <c r="AJ26" s="42"/>
      <c r="AK26" s="42"/>
      <c r="AL26" s="42"/>
      <c r="AM26" s="42"/>
      <c r="AN26" s="42"/>
      <c r="AO26" s="42"/>
      <c r="AP26" s="44"/>
      <c r="AY26" s="225" t="s">
        <v>372</v>
      </c>
      <c r="AZ26" s="225" t="s">
        <v>373</v>
      </c>
      <c r="BA26" s="225" t="s">
        <v>374</v>
      </c>
      <c r="BB26" s="225">
        <v>12</v>
      </c>
      <c r="BC26" s="225"/>
      <c r="BD26" s="225"/>
      <c r="BE26" s="225"/>
    </row>
    <row r="27" spans="1:57" s="143" customFormat="1" ht="24.75" hidden="1" customHeight="1" x14ac:dyDescent="0.25">
      <c r="A27" s="42"/>
      <c r="B27" s="176"/>
      <c r="C27" s="44"/>
      <c r="D27" s="42"/>
      <c r="E27" s="42"/>
      <c r="F27" s="42"/>
      <c r="G27" s="42"/>
      <c r="H27" s="42"/>
      <c r="I27" s="42"/>
      <c r="J27" s="42"/>
      <c r="K27" s="42"/>
      <c r="L27" s="42"/>
      <c r="M27" s="42"/>
      <c r="N27" s="42"/>
      <c r="O27" s="42"/>
      <c r="P27" s="42"/>
      <c r="Q27" s="42"/>
      <c r="R27" s="44"/>
      <c r="S27" s="278"/>
      <c r="T27" s="278"/>
      <c r="U27" s="278"/>
      <c r="V27" s="278"/>
      <c r="W27" s="278"/>
      <c r="X27" s="278"/>
      <c r="Y27" s="174"/>
      <c r="Z27" s="44"/>
      <c r="AA27" s="278"/>
      <c r="AB27" s="278"/>
      <c r="AC27" s="278"/>
      <c r="AD27" s="278"/>
      <c r="AE27" s="278"/>
      <c r="AF27" s="278"/>
      <c r="AG27" s="44"/>
      <c r="AH27" s="44"/>
      <c r="AI27" s="44"/>
      <c r="AJ27" s="42"/>
      <c r="AK27" s="42"/>
      <c r="AL27" s="42"/>
      <c r="AM27" s="42"/>
      <c r="AN27" s="42"/>
      <c r="AO27" s="42"/>
      <c r="AP27" s="44"/>
      <c r="AY27" s="226" t="e">
        <f>MONTH(L16)</f>
        <v>#VALUE!</v>
      </c>
      <c r="AZ27" s="225">
        <v>11</v>
      </c>
      <c r="BA27" s="225" t="e">
        <f>AZ27+AY27</f>
        <v>#VALUE!</v>
      </c>
      <c r="BB27" s="225">
        <v>12</v>
      </c>
      <c r="BC27" s="227" t="e">
        <f>IF(BA27-BB27&lt;=0,12,BA27-BB27)</f>
        <v>#VALUE!</v>
      </c>
      <c r="BD27" s="227">
        <v>1</v>
      </c>
      <c r="BE27" s="228" t="e">
        <f>IF(AY27=1,YEAR(L16)+2,YEAR(L16)+3)</f>
        <v>#VALUE!</v>
      </c>
    </row>
    <row r="28" spans="1:57" ht="12" hidden="1" customHeight="1" x14ac:dyDescent="0.25">
      <c r="A28" s="42"/>
      <c r="B28" s="11"/>
      <c r="C28" s="6"/>
      <c r="D28" s="42"/>
      <c r="E28" s="42"/>
      <c r="F28" s="42"/>
      <c r="G28" s="42"/>
      <c r="H28" s="42"/>
      <c r="I28" s="42"/>
      <c r="J28" s="42"/>
      <c r="K28" s="42"/>
      <c r="L28" s="42"/>
      <c r="M28" s="42"/>
      <c r="N28" s="42"/>
      <c r="O28" s="42"/>
      <c r="P28" s="42"/>
      <c r="Q28" s="42"/>
      <c r="R28" s="42"/>
      <c r="S28" s="42"/>
      <c r="T28" s="42"/>
      <c r="U28" s="172"/>
      <c r="V28" s="42"/>
      <c r="W28" s="42"/>
      <c r="X28" s="42"/>
      <c r="Y28" s="42"/>
      <c r="Z28" s="42"/>
      <c r="AA28" s="42"/>
      <c r="AB28" s="42"/>
      <c r="AC28" s="42"/>
      <c r="AD28" s="42"/>
      <c r="AE28" s="42"/>
      <c r="AF28" s="42"/>
      <c r="AG28" s="42"/>
      <c r="AH28" s="42"/>
      <c r="AI28" s="42"/>
      <c r="AJ28" s="42"/>
      <c r="AK28" s="42"/>
      <c r="AL28" s="42"/>
      <c r="AM28" s="42"/>
      <c r="AN28" s="42"/>
      <c r="AO28" s="42"/>
      <c r="AP28" s="6"/>
    </row>
    <row r="29" spans="1:57" ht="7.5" hidden="1" customHeight="1" x14ac:dyDescent="0.25">
      <c r="A29" s="42"/>
      <c r="B29" s="11"/>
      <c r="C29" s="6"/>
      <c r="D29" s="42"/>
      <c r="E29" s="42"/>
      <c r="F29" s="42"/>
      <c r="G29" s="42"/>
      <c r="H29" s="42"/>
      <c r="I29" s="42"/>
      <c r="J29" s="42"/>
      <c r="K29" s="42"/>
      <c r="L29" s="42"/>
      <c r="M29" s="42"/>
      <c r="N29" s="42"/>
      <c r="O29" s="42"/>
      <c r="P29" s="42"/>
      <c r="Q29" s="42"/>
      <c r="R29" s="42"/>
      <c r="S29" s="42"/>
      <c r="T29" s="42"/>
      <c r="U29" s="172"/>
      <c r="V29" s="42"/>
      <c r="W29" s="42"/>
      <c r="X29" s="42"/>
      <c r="Y29" s="42"/>
      <c r="Z29" s="42"/>
      <c r="AA29" s="42"/>
      <c r="AB29" s="42"/>
      <c r="AC29" s="42"/>
      <c r="AD29" s="42"/>
      <c r="AE29" s="42"/>
      <c r="AF29" s="42"/>
      <c r="AG29" s="42"/>
      <c r="AH29" s="42"/>
      <c r="AI29" s="42"/>
      <c r="AJ29" s="42"/>
      <c r="AK29" s="42"/>
      <c r="AL29" s="42"/>
      <c r="AM29" s="42"/>
      <c r="AN29" s="42"/>
      <c r="AO29" s="42"/>
      <c r="AP29" s="6"/>
    </row>
    <row r="30" spans="1:57" ht="14.25" hidden="1" customHeight="1" x14ac:dyDescent="0.25">
      <c r="A30" s="42"/>
      <c r="B30" s="350"/>
      <c r="C30" s="350"/>
      <c r="D30" s="350"/>
      <c r="E30" s="12"/>
      <c r="F30" s="42"/>
      <c r="G30" s="42"/>
      <c r="H30" s="42"/>
      <c r="I30" s="42"/>
      <c r="J30" s="42"/>
      <c r="K30" s="42"/>
      <c r="L30" s="42"/>
      <c r="M30" s="42"/>
      <c r="N30" s="42"/>
      <c r="O30" s="42"/>
      <c r="P30" s="42"/>
      <c r="Q30" s="42"/>
      <c r="R30" s="42"/>
      <c r="S30" s="42"/>
      <c r="T30" s="42"/>
      <c r="U30" s="172"/>
      <c r="V30" s="42"/>
      <c r="W30" s="42"/>
      <c r="X30" s="42"/>
      <c r="Y30" s="42"/>
      <c r="Z30" s="42"/>
      <c r="AA30" s="42"/>
      <c r="AB30" s="42"/>
      <c r="AC30" s="42"/>
      <c r="AD30" s="42"/>
      <c r="AE30" s="42"/>
      <c r="AF30" s="42"/>
      <c r="AG30" s="42"/>
      <c r="AH30" s="42"/>
      <c r="AI30" s="42"/>
      <c r="AJ30" s="42"/>
      <c r="AK30" s="42"/>
      <c r="AL30" s="42"/>
      <c r="AM30" s="42"/>
      <c r="AN30" s="42"/>
      <c r="AO30" s="42"/>
      <c r="AP30" s="6"/>
    </row>
    <row r="31" spans="1:57" ht="11.45" hidden="1" customHeight="1" x14ac:dyDescent="0.25">
      <c r="A31" s="42"/>
      <c r="B31" s="10"/>
      <c r="C31" s="6"/>
      <c r="D31" s="42"/>
      <c r="E31" s="42"/>
      <c r="F31" s="42"/>
      <c r="G31" s="42"/>
      <c r="H31" s="42"/>
      <c r="I31" s="42"/>
      <c r="J31" s="42"/>
      <c r="K31" s="42"/>
      <c r="L31" s="42"/>
      <c r="M31" s="42"/>
      <c r="N31" s="42"/>
      <c r="O31" s="42"/>
      <c r="P31" s="42"/>
      <c r="Q31" s="42"/>
      <c r="R31" s="42"/>
      <c r="S31" s="42"/>
      <c r="T31" s="42"/>
      <c r="U31" s="172"/>
      <c r="V31" s="42"/>
      <c r="W31" s="42"/>
      <c r="X31" s="42"/>
      <c r="Y31" s="42"/>
      <c r="Z31" s="42"/>
      <c r="AA31" s="42"/>
      <c r="AB31" s="42"/>
      <c r="AC31" s="42"/>
      <c r="AD31" s="42"/>
      <c r="AE31" s="42"/>
      <c r="AF31" s="42"/>
      <c r="AG31" s="42"/>
      <c r="AH31" s="42"/>
      <c r="AI31" s="42"/>
      <c r="AJ31" s="42"/>
      <c r="AK31" s="42"/>
      <c r="AL31" s="42"/>
      <c r="AM31" s="42"/>
      <c r="AN31" s="42"/>
      <c r="AO31" s="42"/>
      <c r="AP31" s="6"/>
    </row>
    <row r="32" spans="1:57" ht="11.45" hidden="1" customHeight="1" x14ac:dyDescent="0.25">
      <c r="A32" s="42"/>
      <c r="B32" s="10"/>
      <c r="C32" s="6"/>
      <c r="D32" s="42"/>
      <c r="E32" s="42"/>
      <c r="F32" s="42"/>
      <c r="G32" s="42"/>
      <c r="H32" s="42"/>
      <c r="I32" s="42"/>
      <c r="J32" s="42"/>
      <c r="K32" s="42"/>
      <c r="L32" s="42"/>
      <c r="M32" s="42"/>
      <c r="N32" s="42"/>
      <c r="O32" s="42"/>
      <c r="P32" s="42"/>
      <c r="Q32" s="42"/>
      <c r="R32" s="42"/>
      <c r="S32" s="42"/>
      <c r="T32" s="42"/>
      <c r="U32" s="172"/>
      <c r="V32" s="42"/>
      <c r="W32" s="42"/>
      <c r="X32" s="42"/>
      <c r="Y32" s="42"/>
      <c r="Z32" s="42"/>
      <c r="AA32" s="42"/>
      <c r="AB32" s="42"/>
      <c r="AC32" s="42"/>
      <c r="AD32" s="42"/>
      <c r="AE32" s="42"/>
      <c r="AF32" s="42"/>
      <c r="AG32" s="42"/>
      <c r="AH32" s="42"/>
      <c r="AI32" s="42"/>
      <c r="AJ32" s="42"/>
      <c r="AK32" s="42"/>
      <c r="AL32" s="42"/>
      <c r="AM32" s="42"/>
      <c r="AN32" s="42"/>
      <c r="AO32" s="42"/>
      <c r="AP32" s="6"/>
    </row>
    <row r="33" spans="1:42" ht="11.45" hidden="1" customHeight="1" x14ac:dyDescent="0.25">
      <c r="A33" s="42"/>
      <c r="B33" s="12"/>
      <c r="C33" s="6"/>
      <c r="D33" s="42"/>
      <c r="E33" s="42"/>
      <c r="F33" s="42"/>
      <c r="G33" s="42"/>
      <c r="H33" s="42"/>
      <c r="I33" s="42"/>
      <c r="J33" s="42"/>
      <c r="K33" s="42"/>
      <c r="L33" s="42"/>
      <c r="M33" s="42"/>
      <c r="N33" s="42"/>
      <c r="O33" s="42"/>
      <c r="P33" s="42"/>
      <c r="Q33" s="42"/>
      <c r="R33" s="42"/>
      <c r="S33" s="42"/>
      <c r="T33" s="42"/>
      <c r="U33" s="172"/>
      <c r="V33" s="42"/>
      <c r="W33" s="42"/>
      <c r="X33" s="42"/>
      <c r="Y33" s="42"/>
      <c r="Z33" s="42"/>
      <c r="AA33" s="42"/>
      <c r="AB33" s="42"/>
      <c r="AC33" s="42"/>
      <c r="AD33" s="42"/>
      <c r="AE33" s="42"/>
      <c r="AF33" s="42"/>
      <c r="AG33" s="42"/>
      <c r="AH33" s="42"/>
      <c r="AI33" s="42"/>
      <c r="AJ33" s="42"/>
      <c r="AK33" s="42"/>
      <c r="AL33" s="42"/>
      <c r="AM33" s="42"/>
      <c r="AN33" s="42"/>
      <c r="AO33" s="42"/>
      <c r="AP33" s="6"/>
    </row>
    <row r="34" spans="1:42" ht="14.25" hidden="1" customHeight="1" x14ac:dyDescent="0.25">
      <c r="A34" s="42"/>
      <c r="B34" s="350"/>
      <c r="C34" s="350"/>
      <c r="D34" s="350"/>
      <c r="E34" s="174"/>
      <c r="F34" s="176"/>
      <c r="G34" s="176"/>
      <c r="H34" s="176"/>
      <c r="I34" s="176"/>
      <c r="J34" s="176"/>
      <c r="K34" s="176"/>
      <c r="L34" s="176"/>
      <c r="M34" s="175"/>
      <c r="N34" s="175"/>
      <c r="O34" s="350"/>
      <c r="P34" s="350"/>
      <c r="Q34" s="350"/>
      <c r="R34" s="174"/>
      <c r="S34" s="176"/>
      <c r="T34" s="176"/>
      <c r="U34" s="176"/>
      <c r="V34" s="176"/>
      <c r="W34" s="176"/>
      <c r="X34" s="177"/>
      <c r="Y34" s="176"/>
      <c r="Z34" s="176"/>
      <c r="AA34" s="176"/>
      <c r="AB34" s="176"/>
      <c r="AC34" s="175"/>
      <c r="AD34" s="350"/>
      <c r="AE34" s="350"/>
      <c r="AF34" s="350"/>
      <c r="AG34" s="350"/>
      <c r="AH34" s="174"/>
      <c r="AI34" s="176"/>
      <c r="AJ34" s="176"/>
      <c r="AK34" s="6"/>
      <c r="AL34" s="6"/>
      <c r="AM34" s="42"/>
      <c r="AN34" s="6"/>
      <c r="AO34" s="6"/>
      <c r="AP34" s="6"/>
    </row>
    <row r="35" spans="1:42" ht="5.25" customHeight="1" x14ac:dyDescent="0.25">
      <c r="A35" s="166"/>
      <c r="B35" s="165"/>
      <c r="C35" s="7"/>
      <c r="D35" s="166"/>
      <c r="E35" s="166"/>
      <c r="F35" s="166"/>
      <c r="G35" s="166"/>
      <c r="H35" s="166"/>
      <c r="I35" s="166"/>
      <c r="J35" s="166"/>
      <c r="K35" s="166"/>
      <c r="L35" s="166"/>
      <c r="M35" s="166"/>
      <c r="N35" s="166"/>
      <c r="O35" s="166"/>
      <c r="P35" s="166"/>
      <c r="Q35" s="166"/>
      <c r="R35" s="166"/>
      <c r="S35" s="166"/>
      <c r="T35" s="166"/>
      <c r="U35" s="167"/>
      <c r="V35" s="166"/>
      <c r="W35" s="166"/>
      <c r="X35" s="166"/>
      <c r="Y35" s="166"/>
      <c r="Z35" s="166"/>
      <c r="AA35" s="166"/>
      <c r="AB35" s="166"/>
      <c r="AC35" s="166"/>
      <c r="AD35" s="166"/>
      <c r="AE35" s="166"/>
      <c r="AF35" s="166"/>
      <c r="AG35" s="166"/>
      <c r="AH35" s="166"/>
      <c r="AI35" s="166"/>
      <c r="AJ35" s="166"/>
      <c r="AK35" s="166"/>
      <c r="AL35" s="166"/>
      <c r="AM35" s="166"/>
      <c r="AN35" s="166"/>
      <c r="AO35" s="166"/>
    </row>
    <row r="36" spans="1:42" ht="8.25" customHeight="1" x14ac:dyDescent="0.25">
      <c r="A36" s="15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158"/>
    </row>
    <row r="37" spans="1:42" ht="15.6" customHeight="1" x14ac:dyDescent="0.25">
      <c r="A37" s="159"/>
      <c r="B37" s="11"/>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160"/>
    </row>
    <row r="38" spans="1:42" ht="15.6" customHeight="1" x14ac:dyDescent="0.25">
      <c r="A38" s="159"/>
      <c r="B38" s="11"/>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160"/>
    </row>
    <row r="39" spans="1:42" ht="15.6" customHeight="1" x14ac:dyDescent="0.25">
      <c r="A39" s="159"/>
      <c r="B39" s="11"/>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160"/>
    </row>
    <row r="40" spans="1:42" ht="15.6" customHeight="1" x14ac:dyDescent="0.25">
      <c r="A40" s="159"/>
      <c r="B40" s="11"/>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160"/>
    </row>
    <row r="41" spans="1:42" ht="15.6" customHeight="1" x14ac:dyDescent="0.25">
      <c r="A41" s="159"/>
      <c r="B41" s="11"/>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160"/>
    </row>
    <row r="42" spans="1:42" ht="15.6" customHeight="1" x14ac:dyDescent="0.25">
      <c r="A42" s="159"/>
      <c r="B42" s="11"/>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160"/>
    </row>
    <row r="43" spans="1:42" ht="15.6" customHeight="1" x14ac:dyDescent="0.25">
      <c r="A43" s="159"/>
      <c r="B43" s="11"/>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160"/>
    </row>
    <row r="44" spans="1:42" ht="15.6" customHeight="1" x14ac:dyDescent="0.25">
      <c r="A44" s="159"/>
      <c r="B44" s="11"/>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160"/>
    </row>
    <row r="45" spans="1:42" ht="15.6" customHeight="1" x14ac:dyDescent="0.25">
      <c r="A45" s="159"/>
      <c r="B45" s="11"/>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160"/>
    </row>
    <row r="46" spans="1:42" ht="15.6" customHeight="1" x14ac:dyDescent="0.25">
      <c r="A46" s="159"/>
      <c r="B46" s="11"/>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160"/>
    </row>
    <row r="47" spans="1:42" ht="15.6" customHeight="1" x14ac:dyDescent="0.25">
      <c r="A47" s="159"/>
      <c r="B47" s="11"/>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160"/>
    </row>
    <row r="48" spans="1:42" ht="15.6" customHeight="1" x14ac:dyDescent="0.25">
      <c r="A48" s="159"/>
      <c r="B48" s="11"/>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160"/>
    </row>
    <row r="49" spans="1:41" ht="12" customHeight="1" x14ac:dyDescent="0.25">
      <c r="A49" s="276"/>
      <c r="B49" s="286"/>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199"/>
    </row>
    <row r="50" spans="1:41" ht="12.75" customHeight="1" x14ac:dyDescent="0.25">
      <c r="A50" s="6"/>
      <c r="B50" s="11"/>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row>
    <row r="51" spans="1:41" ht="15.6" customHeight="1" x14ac:dyDescent="0.25">
      <c r="A51" s="6"/>
      <c r="B51" s="279" t="s">
        <v>434</v>
      </c>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row>
    <row r="52" spans="1:41" ht="11.1" customHeight="1" x14ac:dyDescent="0.25">
      <c r="A52" s="155"/>
      <c r="B52" s="281" t="s">
        <v>361</v>
      </c>
      <c r="C52" s="190"/>
      <c r="D52" s="190"/>
      <c r="E52" s="190"/>
      <c r="F52" s="190"/>
      <c r="G52" s="190"/>
      <c r="H52" s="190"/>
      <c r="I52" s="190"/>
      <c r="J52" s="190"/>
      <c r="K52" s="190"/>
      <c r="L52" s="190"/>
      <c r="M52" s="190"/>
      <c r="N52" s="190"/>
      <c r="O52" s="190"/>
      <c r="P52" s="190"/>
      <c r="Q52" s="146" t="s">
        <v>216</v>
      </c>
      <c r="R52" s="282" t="s">
        <v>431</v>
      </c>
      <c r="S52" s="180"/>
      <c r="T52" s="190"/>
      <c r="U52" s="190"/>
      <c r="V52" s="146"/>
      <c r="W52" s="191"/>
      <c r="X52" s="191"/>
      <c r="Y52" s="191"/>
      <c r="Z52" s="180"/>
      <c r="AA52" s="180"/>
      <c r="AB52" s="180"/>
      <c r="AC52" s="180"/>
      <c r="AD52" s="180"/>
      <c r="AE52" s="180"/>
      <c r="AF52" s="180"/>
      <c r="AG52" s="289" t="s">
        <v>126</v>
      </c>
      <c r="AH52" s="180"/>
      <c r="AI52" s="5"/>
      <c r="AJ52" s="280"/>
      <c r="AK52" s="280"/>
      <c r="AL52" s="280"/>
      <c r="AM52" s="280"/>
      <c r="AN52" s="146"/>
      <c r="AO52" s="292"/>
    </row>
    <row r="53" spans="1:41" ht="15.6" customHeight="1" x14ac:dyDescent="0.25">
      <c r="A53" s="159"/>
      <c r="B53" s="153" t="str">
        <f>MENU!L41</f>
        <v>Holy Redeemer</v>
      </c>
      <c r="C53" s="44"/>
      <c r="D53" s="44"/>
      <c r="E53" s="44"/>
      <c r="F53" s="44"/>
      <c r="G53" s="44"/>
      <c r="H53" s="44"/>
      <c r="I53" s="44"/>
      <c r="J53" s="44"/>
      <c r="K53" s="44"/>
      <c r="L53" s="44"/>
      <c r="N53" s="44"/>
      <c r="O53" s="44"/>
      <c r="P53" s="44"/>
      <c r="Q53" s="44"/>
      <c r="R53" s="196"/>
      <c r="S53" s="44"/>
      <c r="T53" s="44"/>
      <c r="U53" s="44"/>
      <c r="V53" s="44"/>
      <c r="W53" s="44"/>
      <c r="X53" s="44"/>
      <c r="Y53" s="44"/>
      <c r="Z53" s="44"/>
      <c r="AA53" s="44"/>
      <c r="AB53" s="44"/>
      <c r="AC53" s="44"/>
      <c r="AD53" s="44"/>
      <c r="AE53" s="44"/>
      <c r="AF53" s="44"/>
      <c r="AG53" s="196"/>
      <c r="AH53" s="342" t="str">
        <f>AH7</f>
        <v>Active</v>
      </c>
      <c r="AI53" s="342"/>
      <c r="AJ53" s="342"/>
      <c r="AK53" s="342"/>
      <c r="AL53" s="342"/>
      <c r="AM53" s="342"/>
      <c r="AN53" s="342"/>
      <c r="AO53" s="293"/>
    </row>
    <row r="54" spans="1:41" ht="2.25" customHeight="1" x14ac:dyDescent="0.25">
      <c r="A54" s="159"/>
      <c r="B54" s="6"/>
      <c r="C54" s="6"/>
      <c r="D54" s="6"/>
      <c r="E54" s="6"/>
      <c r="F54" s="6"/>
      <c r="G54" s="6"/>
      <c r="H54" s="6"/>
      <c r="I54" s="6"/>
      <c r="J54" s="6"/>
      <c r="K54" s="6"/>
      <c r="L54" s="6"/>
      <c r="M54" s="6"/>
      <c r="N54" s="6"/>
      <c r="O54" s="6"/>
      <c r="P54" s="6"/>
      <c r="Q54" s="6"/>
      <c r="R54" s="276"/>
      <c r="S54" s="6"/>
      <c r="T54" s="6"/>
      <c r="U54" s="6"/>
      <c r="V54" s="6"/>
      <c r="W54" s="6"/>
      <c r="X54" s="6"/>
      <c r="Y54" s="6"/>
      <c r="Z54" s="6"/>
      <c r="AA54" s="6"/>
      <c r="AB54" s="6"/>
      <c r="AC54" s="6"/>
      <c r="AD54" s="6"/>
      <c r="AE54" s="6"/>
      <c r="AF54" s="6"/>
      <c r="AG54" s="276"/>
      <c r="AH54" s="6"/>
      <c r="AI54" s="6"/>
      <c r="AJ54" s="6"/>
      <c r="AK54" s="6"/>
      <c r="AL54" s="6"/>
      <c r="AM54" s="6"/>
      <c r="AN54" s="6"/>
      <c r="AO54" s="199"/>
    </row>
    <row r="55" spans="1:41" ht="11.1" customHeight="1" x14ac:dyDescent="0.25">
      <c r="A55" s="155"/>
      <c r="B55" s="281" t="s">
        <v>108</v>
      </c>
      <c r="C55" s="146"/>
      <c r="D55" s="146"/>
      <c r="E55" s="146"/>
      <c r="F55" s="146"/>
      <c r="G55" s="146"/>
      <c r="H55" s="146"/>
      <c r="I55" s="146"/>
      <c r="J55" s="146"/>
      <c r="K55" s="146"/>
      <c r="L55" s="146"/>
      <c r="M55" s="146"/>
      <c r="N55" s="5"/>
      <c r="O55" s="146"/>
      <c r="P55" s="146"/>
      <c r="Q55" s="146"/>
      <c r="R55" s="146"/>
      <c r="S55" s="146"/>
      <c r="T55" s="146"/>
      <c r="U55" s="146"/>
      <c r="V55" s="146"/>
      <c r="W55" s="146"/>
      <c r="X55" s="180"/>
      <c r="Y55" s="146"/>
      <c r="Z55" s="282" t="s">
        <v>429</v>
      </c>
      <c r="AA55" s="146"/>
      <c r="AB55" s="180"/>
      <c r="AC55" s="190"/>
      <c r="AD55" s="190"/>
      <c r="AE55" s="190"/>
      <c r="AF55" s="190"/>
      <c r="AG55" s="190"/>
      <c r="AH55" s="190"/>
      <c r="AI55" s="146"/>
      <c r="AJ55" s="282" t="s">
        <v>430</v>
      </c>
      <c r="AK55" s="180"/>
      <c r="AL55" s="180"/>
      <c r="AM55" s="180"/>
      <c r="AN55" s="180"/>
      <c r="AO55" s="158"/>
    </row>
    <row r="56" spans="1:41" ht="15.6" customHeight="1" x14ac:dyDescent="0.25">
      <c r="A56" s="159"/>
      <c r="B56" s="43"/>
      <c r="C56" s="273"/>
      <c r="D56" s="273"/>
      <c r="E56" s="273"/>
      <c r="F56" s="273"/>
      <c r="G56" s="273"/>
      <c r="H56" s="44"/>
      <c r="I56" s="44"/>
      <c r="J56" s="44"/>
      <c r="K56" s="44"/>
      <c r="L56" s="44"/>
      <c r="M56" s="44"/>
      <c r="N56" s="6"/>
      <c r="O56" s="275"/>
      <c r="P56" s="275"/>
      <c r="Q56" s="275"/>
      <c r="R56" s="275"/>
      <c r="S56" s="275"/>
      <c r="T56" s="275"/>
      <c r="U56" s="275"/>
      <c r="V56" s="275"/>
      <c r="W56" s="275"/>
      <c r="X56" s="44"/>
      <c r="Y56" s="6"/>
      <c r="Z56" s="412"/>
      <c r="AA56" s="346"/>
      <c r="AB56" s="346"/>
      <c r="AC56" s="346"/>
      <c r="AD56" s="346"/>
      <c r="AE56" s="346"/>
      <c r="AF56" s="346"/>
      <c r="AG56" s="346"/>
      <c r="AH56" s="346"/>
      <c r="AI56" s="413"/>
      <c r="AJ56" s="277"/>
      <c r="AK56" s="153"/>
      <c r="AL56" s="153"/>
      <c r="AM56" s="44"/>
      <c r="AN56" s="137"/>
      <c r="AO56" s="160"/>
    </row>
    <row r="57" spans="1:41" ht="2.25" customHeight="1" x14ac:dyDescent="0.25">
      <c r="A57" s="276"/>
      <c r="B57" s="7"/>
      <c r="C57" s="7"/>
      <c r="D57" s="7"/>
      <c r="E57" s="7"/>
      <c r="F57" s="7"/>
      <c r="G57" s="7"/>
      <c r="H57" s="7"/>
      <c r="I57" s="7"/>
      <c r="J57" s="7"/>
      <c r="K57" s="7"/>
      <c r="L57" s="7"/>
      <c r="M57" s="7"/>
      <c r="N57" s="7"/>
      <c r="O57" s="7"/>
      <c r="P57" s="7"/>
      <c r="Q57" s="7"/>
      <c r="R57" s="7"/>
      <c r="S57" s="7"/>
      <c r="T57" s="7"/>
      <c r="U57" s="7"/>
      <c r="V57" s="7"/>
      <c r="W57" s="7"/>
      <c r="X57" s="7"/>
      <c r="Y57" s="7"/>
      <c r="Z57" s="276"/>
      <c r="AA57" s="7"/>
      <c r="AB57" s="7"/>
      <c r="AC57" s="7"/>
      <c r="AD57" s="7"/>
      <c r="AE57" s="7"/>
      <c r="AF57" s="7"/>
      <c r="AG57" s="7"/>
      <c r="AH57" s="7"/>
      <c r="AI57" s="286"/>
      <c r="AJ57" s="276"/>
      <c r="AK57" s="7"/>
      <c r="AL57" s="7"/>
      <c r="AM57" s="7"/>
      <c r="AN57" s="7"/>
      <c r="AO57" s="199"/>
    </row>
    <row r="58" spans="1:41" ht="15.6" customHeight="1" x14ac:dyDescent="0.25">
      <c r="A58" s="6"/>
      <c r="B58" s="11"/>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row>
    <row r="59" spans="1:41" ht="15.6" customHeight="1" x14ac:dyDescent="0.25">
      <c r="A59" s="6"/>
      <c r="B59" s="11"/>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row>
    <row r="60" spans="1:41" ht="15.6" customHeight="1" x14ac:dyDescent="0.25">
      <c r="A60" s="6"/>
      <c r="B60" s="11"/>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row>
    <row r="61" spans="1:41" ht="15.6" customHeight="1" x14ac:dyDescent="0.25">
      <c r="A61" s="6"/>
      <c r="B61" s="11"/>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row>
    <row r="62" spans="1:41" ht="15.6" customHeight="1" x14ac:dyDescent="0.25">
      <c r="A62" s="6"/>
      <c r="B62" s="11"/>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row>
    <row r="63" spans="1:41" ht="15.6" customHeight="1" x14ac:dyDescent="0.25">
      <c r="A63" s="6"/>
      <c r="B63" s="11"/>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row>
    <row r="64" spans="1:41" ht="15.6" customHeight="1" x14ac:dyDescent="0.25">
      <c r="A64" s="6"/>
      <c r="B64" s="11"/>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row>
    <row r="65" spans="1:41" ht="15.6" customHeight="1" x14ac:dyDescent="0.25">
      <c r="A65" s="6"/>
      <c r="B65" s="11"/>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row>
    <row r="66" spans="1:41" ht="15.6" customHeight="1" x14ac:dyDescent="0.25">
      <c r="A66" s="6"/>
      <c r="B66" s="11"/>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row>
    <row r="67" spans="1:41" ht="15.6" customHeight="1" x14ac:dyDescent="0.25">
      <c r="A67" s="6"/>
      <c r="B67" s="11"/>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row>
    <row r="68" spans="1:41" ht="15.6" customHeight="1" x14ac:dyDescent="0.25">
      <c r="A68" s="6"/>
      <c r="B68" s="11"/>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row>
    <row r="69" spans="1:41" ht="15.6" customHeight="1" x14ac:dyDescent="0.25">
      <c r="A69" s="6"/>
      <c r="B69" s="11"/>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row>
    <row r="70" spans="1:41" ht="15.6" customHeight="1" x14ac:dyDescent="0.25">
      <c r="A70" s="6"/>
      <c r="B70" s="11"/>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row>
    <row r="71" spans="1:41" ht="15.6" customHeight="1" x14ac:dyDescent="0.25">
      <c r="A71" s="6"/>
      <c r="B71" s="11"/>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row>
    <row r="72" spans="1:41" ht="15.6" customHeight="1" x14ac:dyDescent="0.25">
      <c r="A72" s="6"/>
      <c r="B72" s="11"/>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row>
    <row r="73" spans="1:41" ht="15.6" customHeight="1" x14ac:dyDescent="0.25">
      <c r="A73" s="6"/>
      <c r="B73" s="11"/>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row>
    <row r="74" spans="1:41" ht="15.6" customHeight="1" x14ac:dyDescent="0.25">
      <c r="A74" s="6"/>
      <c r="B74" s="11"/>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row>
    <row r="75" spans="1:41" ht="15.6" customHeight="1" x14ac:dyDescent="0.25">
      <c r="A75" s="6"/>
      <c r="B75" s="11"/>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row>
    <row r="76" spans="1:41" ht="15.6" customHeight="1" x14ac:dyDescent="0.25">
      <c r="A76" s="6"/>
      <c r="B76" s="11"/>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row>
    <row r="77" spans="1:41" ht="15.6" customHeight="1" x14ac:dyDescent="0.25">
      <c r="A77" s="6"/>
      <c r="B77" s="11"/>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row>
    <row r="78" spans="1:41" ht="15.6" customHeight="1" x14ac:dyDescent="0.25">
      <c r="A78" s="6"/>
      <c r="B78" s="11"/>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row>
    <row r="79" spans="1:41" ht="15.6" customHeight="1" x14ac:dyDescent="0.25">
      <c r="A79" s="6"/>
      <c r="B79" s="11"/>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row>
    <row r="80" spans="1:41" ht="15.6" customHeight="1" x14ac:dyDescent="0.25">
      <c r="A80" s="6"/>
      <c r="B80" s="11"/>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row>
    <row r="81" spans="1:41" ht="15.6" customHeight="1" x14ac:dyDescent="0.25">
      <c r="A81" s="6"/>
      <c r="B81" s="11"/>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row>
    <row r="82" spans="1:41" ht="15.6" customHeight="1" x14ac:dyDescent="0.25">
      <c r="A82" s="6"/>
      <c r="B82" s="11"/>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row>
    <row r="83" spans="1:41" ht="15.6" customHeight="1" x14ac:dyDescent="0.25">
      <c r="A83" s="6"/>
      <c r="B83" s="11"/>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row>
    <row r="84" spans="1:41" ht="15.6" customHeight="1" x14ac:dyDescent="0.25">
      <c r="A84" s="6"/>
      <c r="B84" s="11"/>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row>
    <row r="85" spans="1:41" ht="15.6" customHeight="1" x14ac:dyDescent="0.25">
      <c r="A85" s="6"/>
      <c r="B85" s="11"/>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row>
    <row r="86" spans="1:41" ht="15.6" customHeight="1" x14ac:dyDescent="0.25">
      <c r="A86" s="6"/>
      <c r="B86" s="11"/>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row>
    <row r="87" spans="1:41" ht="15.6" customHeight="1" x14ac:dyDescent="0.25">
      <c r="A87" s="6"/>
      <c r="B87" s="11"/>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row>
    <row r="88" spans="1:41" ht="15.6" customHeight="1" x14ac:dyDescent="0.25">
      <c r="A88" s="6"/>
      <c r="B88" s="11"/>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row>
    <row r="89" spans="1:41" ht="15.6" customHeight="1" x14ac:dyDescent="0.25">
      <c r="A89" s="6"/>
      <c r="B89" s="11"/>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row>
    <row r="90" spans="1:41" ht="15.6" customHeight="1" x14ac:dyDescent="0.25">
      <c r="A90" s="6"/>
      <c r="B90" s="11"/>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row>
    <row r="91" spans="1:41" ht="15.6" customHeight="1" x14ac:dyDescent="0.25">
      <c r="A91" s="6"/>
      <c r="B91" s="11"/>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row>
    <row r="92" spans="1:41" ht="15.6" customHeight="1" x14ac:dyDescent="0.25">
      <c r="A92" s="6"/>
      <c r="B92" s="11"/>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row>
    <row r="93" spans="1:41" ht="15.6" customHeight="1" x14ac:dyDescent="0.25">
      <c r="A93" s="6"/>
      <c r="B93" s="11"/>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row>
    <row r="94" spans="1:41" ht="15.6" customHeight="1" x14ac:dyDescent="0.25">
      <c r="A94" s="6"/>
      <c r="B94" s="11"/>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row>
    <row r="95" spans="1:41" ht="15.6" customHeight="1" x14ac:dyDescent="0.25">
      <c r="A95" s="6"/>
      <c r="B95" s="11"/>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row>
    <row r="96" spans="1:41" hidden="1" x14ac:dyDescent="0.25">
      <c r="B96" s="61" t="s">
        <v>195</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row>
    <row r="97" spans="2:40" hidden="1" x14ac:dyDescent="0.25">
      <c r="B97" s="61" t="s">
        <v>196</v>
      </c>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row>
    <row r="98" spans="2:40" hidden="1" x14ac:dyDescent="0.25">
      <c r="B98" s="61" t="s">
        <v>197</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row>
    <row r="99" spans="2:40" hidden="1" x14ac:dyDescent="0.25">
      <c r="B99" s="61" t="s">
        <v>198</v>
      </c>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row>
    <row r="100" spans="2:40" hidden="1" x14ac:dyDescent="0.25">
      <c r="B100" s="61" t="s">
        <v>199</v>
      </c>
    </row>
    <row r="101" spans="2:40" hidden="1" x14ac:dyDescent="0.25">
      <c r="B101" s="61" t="s">
        <v>200</v>
      </c>
    </row>
    <row r="102" spans="2:40" hidden="1" x14ac:dyDescent="0.25">
      <c r="B102" s="151" t="s">
        <v>201</v>
      </c>
    </row>
    <row r="103" spans="2:40" hidden="1" x14ac:dyDescent="0.25">
      <c r="B103" s="61" t="s">
        <v>202</v>
      </c>
    </row>
    <row r="104" spans="2:40" hidden="1" x14ac:dyDescent="0.25">
      <c r="B104" s="61" t="s">
        <v>203</v>
      </c>
    </row>
    <row r="105" spans="2:40" hidden="1" x14ac:dyDescent="0.25">
      <c r="B105" s="61" t="s">
        <v>204</v>
      </c>
    </row>
    <row r="106" spans="2:40" hidden="1" x14ac:dyDescent="0.25">
      <c r="B106" s="61" t="s">
        <v>205</v>
      </c>
    </row>
    <row r="107" spans="2:40" hidden="1" x14ac:dyDescent="0.25">
      <c r="B107" s="61" t="s">
        <v>206</v>
      </c>
    </row>
    <row r="108" spans="2:40" hidden="1" x14ac:dyDescent="0.25">
      <c r="B108" s="61" t="s">
        <v>207</v>
      </c>
    </row>
    <row r="109" spans="2:40" hidden="1" x14ac:dyDescent="0.25">
      <c r="B109" s="61" t="s">
        <v>208</v>
      </c>
    </row>
    <row r="110" spans="2:40" hidden="1" x14ac:dyDescent="0.25">
      <c r="B110" s="61" t="s">
        <v>209</v>
      </c>
    </row>
    <row r="111" spans="2:40" hidden="1" x14ac:dyDescent="0.25">
      <c r="B111" s="151" t="s">
        <v>210</v>
      </c>
    </row>
    <row r="112" spans="2:40" hidden="1" x14ac:dyDescent="0.25">
      <c r="B112" s="61" t="s">
        <v>211</v>
      </c>
    </row>
    <row r="113" spans="2:41" hidden="1" x14ac:dyDescent="0.25">
      <c r="B113" s="61" t="s">
        <v>212</v>
      </c>
    </row>
    <row r="115" spans="2:41" ht="41.45" customHeight="1" x14ac:dyDescent="0.25"/>
    <row r="124" spans="2:41" hidden="1" x14ac:dyDescent="0.25"/>
    <row r="125" spans="2:41" hidden="1" x14ac:dyDescent="0.25">
      <c r="B125" s="149" t="s">
        <v>190</v>
      </c>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row>
    <row r="126" spans="2:41" hidden="1" x14ac:dyDescent="0.25">
      <c r="B126" s="57" t="s">
        <v>5</v>
      </c>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3"/>
    </row>
    <row r="127" spans="2:41" hidden="1" x14ac:dyDescent="0.25">
      <c r="B127" s="6"/>
      <c r="C127" s="42" t="s">
        <v>6</v>
      </c>
      <c r="D127" s="6"/>
      <c r="E127" s="6"/>
      <c r="F127" s="6"/>
      <c r="G127" s="6"/>
      <c r="H127" s="6"/>
      <c r="I127" s="6"/>
      <c r="J127" s="6"/>
      <c r="K127" s="6"/>
      <c r="M127" s="6"/>
      <c r="N127" s="44"/>
      <c r="O127" s="6"/>
      <c r="P127" s="6"/>
      <c r="Q127" s="6"/>
      <c r="R127" s="6"/>
      <c r="S127" s="6"/>
      <c r="T127" s="6"/>
      <c r="U127" s="6"/>
      <c r="V127" s="6"/>
      <c r="W127" s="6"/>
      <c r="X127" s="6"/>
      <c r="Y127" s="6"/>
      <c r="Z127" s="6"/>
      <c r="AA127" s="6"/>
      <c r="AB127" s="6"/>
      <c r="AC127" s="45" t="s">
        <v>7</v>
      </c>
      <c r="AF127" s="6"/>
      <c r="AG127" s="6"/>
      <c r="AH127" s="6"/>
      <c r="AI127" s="6"/>
      <c r="AJ127" s="6"/>
      <c r="AK127" s="6"/>
      <c r="AL127" s="6"/>
      <c r="AM127" s="6"/>
      <c r="AN127" s="6"/>
      <c r="AO127" s="48"/>
    </row>
    <row r="128" spans="2:41" hidden="1" x14ac:dyDescent="0.25">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1"/>
    </row>
    <row r="129" spans="2:41" hidden="1" x14ac:dyDescent="0.25">
      <c r="B129" s="57" t="s">
        <v>8</v>
      </c>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3"/>
    </row>
    <row r="130" spans="2:41" hidden="1" x14ac:dyDescent="0.25">
      <c r="B130" s="6"/>
      <c r="C130" s="42" t="s">
        <v>9</v>
      </c>
      <c r="D130" s="6"/>
      <c r="E130" s="6"/>
      <c r="F130" s="6"/>
      <c r="G130" s="6"/>
      <c r="H130" s="6"/>
      <c r="I130" s="6"/>
      <c r="J130" s="6"/>
      <c r="K130" s="6"/>
      <c r="L130" s="6"/>
      <c r="M130" s="6"/>
      <c r="N130" s="6"/>
      <c r="O130" s="6"/>
      <c r="P130" s="6"/>
      <c r="Q130" s="6"/>
      <c r="R130" s="6"/>
      <c r="S130" s="6"/>
      <c r="T130" s="6"/>
      <c r="U130" s="6"/>
      <c r="V130" s="6"/>
      <c r="W130" s="6"/>
      <c r="X130" s="6"/>
      <c r="Y130" s="6"/>
      <c r="Z130" s="6"/>
      <c r="AA130" s="6"/>
      <c r="AC130" s="6"/>
      <c r="AD130" s="6"/>
      <c r="AE130" s="6"/>
      <c r="AF130" s="6"/>
      <c r="AG130" s="6"/>
      <c r="AH130" s="6"/>
      <c r="AI130" s="6"/>
      <c r="AJ130" s="6"/>
      <c r="AK130" s="6"/>
      <c r="AL130" s="6"/>
      <c r="AM130" s="6"/>
      <c r="AN130" s="6"/>
      <c r="AO130" s="48"/>
    </row>
    <row r="131" spans="2:41" hidden="1" x14ac:dyDescent="0.25">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48"/>
    </row>
    <row r="132" spans="2:41" hidden="1" x14ac:dyDescent="0.25">
      <c r="B132" s="6"/>
      <c r="C132" s="42" t="s">
        <v>10</v>
      </c>
      <c r="D132" s="6"/>
      <c r="E132" s="6"/>
      <c r="F132" s="6"/>
      <c r="G132" s="6"/>
      <c r="H132" s="6"/>
      <c r="I132" s="6"/>
      <c r="J132" s="6"/>
      <c r="K132" s="6"/>
      <c r="L132" s="6"/>
      <c r="M132" s="6"/>
      <c r="N132" s="6"/>
      <c r="O132" s="6"/>
      <c r="P132" s="6"/>
      <c r="Q132" s="6"/>
      <c r="R132" s="6"/>
      <c r="S132" s="6"/>
      <c r="T132" s="6"/>
      <c r="U132" s="6"/>
      <c r="V132" s="6"/>
      <c r="W132" s="6"/>
      <c r="X132" s="6"/>
      <c r="Y132" s="6"/>
      <c r="Z132" s="6"/>
      <c r="AA132" s="6"/>
      <c r="AC132" s="6"/>
      <c r="AD132" s="6"/>
      <c r="AE132" s="6"/>
      <c r="AF132" s="6"/>
      <c r="AG132" s="6"/>
      <c r="AH132" s="6"/>
      <c r="AI132" s="6"/>
      <c r="AJ132" s="6"/>
      <c r="AK132" s="6"/>
      <c r="AL132" s="6"/>
      <c r="AM132" s="6"/>
      <c r="AN132" s="6"/>
      <c r="AO132" s="48"/>
    </row>
    <row r="133" spans="2:41" hidden="1" x14ac:dyDescent="0.25">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48"/>
    </row>
    <row r="134" spans="2:41" hidden="1" x14ac:dyDescent="0.25">
      <c r="B134" s="6"/>
      <c r="C134" s="42" t="s">
        <v>11</v>
      </c>
      <c r="D134" s="6"/>
      <c r="E134" s="6"/>
      <c r="F134" s="6"/>
      <c r="G134" s="6"/>
      <c r="H134" s="6"/>
      <c r="I134" s="6"/>
      <c r="J134" s="6"/>
      <c r="K134" s="6"/>
      <c r="L134" s="6"/>
      <c r="M134" s="6"/>
      <c r="N134" s="6"/>
      <c r="O134" s="6"/>
      <c r="P134" s="6"/>
      <c r="Q134" s="6"/>
      <c r="R134" s="6"/>
      <c r="S134" s="6"/>
      <c r="T134" s="6"/>
      <c r="U134" s="6"/>
      <c r="V134" s="6"/>
      <c r="W134" s="6"/>
      <c r="X134" s="6"/>
      <c r="Y134" s="6"/>
      <c r="Z134" s="6"/>
      <c r="AA134" s="6"/>
      <c r="AC134" s="6"/>
      <c r="AD134" s="6"/>
      <c r="AE134" s="6"/>
      <c r="AF134" s="6"/>
      <c r="AG134" s="6"/>
      <c r="AH134" s="6"/>
      <c r="AI134" s="6"/>
      <c r="AJ134" s="6"/>
      <c r="AK134" s="6"/>
      <c r="AL134" s="6"/>
      <c r="AM134" s="6"/>
      <c r="AN134" s="6"/>
      <c r="AO134" s="48"/>
    </row>
    <row r="135" spans="2:41" hidden="1" x14ac:dyDescent="0.25">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48"/>
    </row>
    <row r="136" spans="2:41" hidden="1" x14ac:dyDescent="0.25">
      <c r="B136" s="6"/>
      <c r="C136" s="12" t="s">
        <v>12</v>
      </c>
      <c r="D136" s="6"/>
      <c r="E136" s="6"/>
      <c r="F136" s="6"/>
      <c r="G136" s="6"/>
      <c r="H136" s="6"/>
      <c r="I136" s="6"/>
      <c r="J136" s="6"/>
      <c r="K136" s="6"/>
      <c r="L136" s="6"/>
      <c r="M136" s="6"/>
      <c r="N136" s="6"/>
      <c r="O136" s="6"/>
      <c r="P136" s="6"/>
      <c r="Q136" s="6"/>
      <c r="R136" s="6"/>
      <c r="S136" s="6"/>
      <c r="T136" s="6"/>
      <c r="U136" s="6"/>
      <c r="V136" s="6"/>
      <c r="W136" s="6"/>
      <c r="X136" s="6"/>
      <c r="Y136" s="6"/>
      <c r="Z136" s="6"/>
      <c r="AA136" s="6"/>
      <c r="AC136" s="6"/>
      <c r="AD136" s="6"/>
      <c r="AE136" s="6"/>
      <c r="AF136" s="6"/>
      <c r="AG136" s="6"/>
      <c r="AH136" s="6"/>
      <c r="AI136" s="6"/>
      <c r="AJ136" s="6"/>
      <c r="AK136" s="6"/>
      <c r="AL136" s="6"/>
      <c r="AM136" s="6"/>
      <c r="AN136" s="6"/>
      <c r="AO136" s="48"/>
    </row>
    <row r="137" spans="2:41" hidden="1" x14ac:dyDescent="0.2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48"/>
    </row>
    <row r="138" spans="2:41" hidden="1" x14ac:dyDescent="0.25">
      <c r="B138" s="6"/>
      <c r="C138" s="42" t="s">
        <v>13</v>
      </c>
      <c r="D138" s="6"/>
      <c r="E138" s="6"/>
      <c r="F138" s="6"/>
      <c r="G138" s="6"/>
      <c r="H138" s="6"/>
      <c r="I138" s="6"/>
      <c r="J138" s="6"/>
      <c r="K138" s="6"/>
      <c r="L138" s="6"/>
      <c r="M138" s="6"/>
      <c r="N138" s="6"/>
      <c r="O138" s="6"/>
      <c r="P138" s="6"/>
      <c r="Q138" s="6"/>
      <c r="R138" s="6"/>
      <c r="S138" s="6"/>
      <c r="T138" s="6"/>
      <c r="U138" s="6"/>
      <c r="V138" s="6"/>
      <c r="W138" s="6"/>
      <c r="X138" s="6"/>
      <c r="Y138" s="6"/>
      <c r="Z138" s="6"/>
      <c r="AA138" s="6"/>
      <c r="AC138" s="6"/>
      <c r="AD138" s="6"/>
      <c r="AE138" s="6"/>
      <c r="AF138" s="6"/>
      <c r="AG138" s="6"/>
      <c r="AH138" s="6"/>
      <c r="AI138" s="6"/>
      <c r="AJ138" s="6"/>
      <c r="AK138" s="6"/>
      <c r="AL138" s="6"/>
      <c r="AM138" s="6"/>
      <c r="AN138" s="6"/>
      <c r="AO138" s="48"/>
    </row>
    <row r="139" spans="2:41" hidden="1" x14ac:dyDescent="0.25">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1"/>
    </row>
    <row r="140" spans="2:41" hidden="1" x14ac:dyDescent="0.25"/>
  </sheetData>
  <sheetProtection sheet="1" objects="1" scenarios="1"/>
  <mergeCells count="24">
    <mergeCell ref="P13:Y13"/>
    <mergeCell ref="K15:AN15"/>
    <mergeCell ref="Z10:AI10"/>
    <mergeCell ref="AC1:AG1"/>
    <mergeCell ref="B2:AN2"/>
    <mergeCell ref="B3:AN3"/>
    <mergeCell ref="B4:AN4"/>
    <mergeCell ref="AH7:AN7"/>
    <mergeCell ref="AQ17:AS17"/>
    <mergeCell ref="AQ20:AS20"/>
    <mergeCell ref="B24:D24"/>
    <mergeCell ref="B26:D26"/>
    <mergeCell ref="L17:AM17"/>
    <mergeCell ref="L19:AM19"/>
    <mergeCell ref="Z56:AI56"/>
    <mergeCell ref="L16:AM16"/>
    <mergeCell ref="L18:AM18"/>
    <mergeCell ref="B22:AN22"/>
    <mergeCell ref="B23:AN23"/>
    <mergeCell ref="AH53:AN53"/>
    <mergeCell ref="B30:D30"/>
    <mergeCell ref="B34:D34"/>
    <mergeCell ref="O34:Q34"/>
    <mergeCell ref="AD34:AG34"/>
  </mergeCells>
  <hyperlinks>
    <hyperlink ref="B104" r:id="rId1"/>
    <hyperlink ref="B107" r:id="rId2" display="mailto:program.intake@usda.gov"/>
  </hyperlinks>
  <printOptions horizontalCentered="1"/>
  <pageMargins left="0.24" right="0.24" top="0.46" bottom="0.33" header="0.3" footer="0.17"/>
  <pageSetup orientation="portrait" horizontalDpi="4294967295" verticalDpi="4294967295"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70"/>
  <sheetViews>
    <sheetView showGridLines="0" zoomScale="120" zoomScaleNormal="120" workbookViewId="0">
      <selection sqref="A1:L1"/>
    </sheetView>
  </sheetViews>
  <sheetFormatPr defaultColWidth="9.140625" defaultRowHeight="20.25" x14ac:dyDescent="0.3"/>
  <cols>
    <col min="1" max="1" width="9.140625" style="84" customWidth="1"/>
    <col min="2" max="2" width="9.140625" style="84"/>
    <col min="3" max="3" width="5.7109375" style="84" customWidth="1"/>
    <col min="4" max="6" width="9.140625" style="84"/>
    <col min="7" max="7" width="15.140625" style="84" customWidth="1"/>
    <col min="8" max="8" width="11.5703125" style="84" customWidth="1"/>
    <col min="9" max="9" width="9.140625" style="84"/>
    <col min="10" max="10" width="10.7109375" style="84" customWidth="1"/>
    <col min="11" max="11" width="9.140625" style="84"/>
    <col min="12" max="12" width="10" style="84" customWidth="1"/>
    <col min="13" max="16384" width="9.140625" style="84"/>
  </cols>
  <sheetData>
    <row r="1" spans="1:12" ht="33.75" x14ac:dyDescent="0.5">
      <c r="A1" s="399" t="s">
        <v>95</v>
      </c>
      <c r="B1" s="399"/>
      <c r="C1" s="399"/>
      <c r="D1" s="399"/>
      <c r="E1" s="399"/>
      <c r="F1" s="399"/>
      <c r="G1" s="399"/>
      <c r="H1" s="399"/>
      <c r="I1" s="399"/>
      <c r="J1" s="399"/>
      <c r="K1" s="399"/>
      <c r="L1" s="399"/>
    </row>
    <row r="2" spans="1:12" ht="26.25" x14ac:dyDescent="0.4">
      <c r="A2" s="400" t="s">
        <v>115</v>
      </c>
      <c r="B2" s="400"/>
      <c r="C2" s="400"/>
      <c r="D2" s="400"/>
      <c r="E2" s="400"/>
      <c r="F2" s="400"/>
      <c r="G2" s="400"/>
      <c r="H2" s="400"/>
      <c r="I2" s="400"/>
      <c r="J2" s="400"/>
      <c r="K2" s="400"/>
      <c r="L2" s="400"/>
    </row>
    <row r="3" spans="1:12" ht="26.25" x14ac:dyDescent="0.4">
      <c r="A3" s="402" t="s">
        <v>116</v>
      </c>
      <c r="B3" s="402"/>
      <c r="C3" s="402"/>
      <c r="D3" s="402"/>
      <c r="E3" s="402"/>
      <c r="F3" s="402"/>
      <c r="G3" s="402"/>
      <c r="H3" s="402"/>
      <c r="I3" s="402"/>
      <c r="J3" s="402"/>
      <c r="K3" s="402"/>
      <c r="L3" s="402"/>
    </row>
    <row r="4" spans="1:12" ht="26.25" x14ac:dyDescent="0.4">
      <c r="A4" s="85"/>
      <c r="B4" s="85"/>
      <c r="C4" s="85"/>
      <c r="D4" s="85"/>
      <c r="E4" s="85"/>
      <c r="F4" s="85"/>
      <c r="G4" s="85"/>
      <c r="H4" s="85"/>
      <c r="I4" s="85"/>
      <c r="J4" s="85"/>
      <c r="K4" s="85"/>
      <c r="L4" s="85"/>
    </row>
    <row r="5" spans="1:12" s="86" customFormat="1" ht="23.25" x14ac:dyDescent="0.3">
      <c r="A5" s="398" t="s">
        <v>437</v>
      </c>
      <c r="B5" s="398"/>
      <c r="C5" s="398"/>
      <c r="D5" s="398"/>
      <c r="E5" s="398"/>
      <c r="F5" s="398"/>
      <c r="G5" s="398"/>
      <c r="H5" s="398"/>
      <c r="I5" s="398"/>
      <c r="J5" s="398"/>
      <c r="K5" s="398"/>
      <c r="L5" s="398"/>
    </row>
    <row r="6" spans="1:12" s="86" customFormat="1" ht="23.25" x14ac:dyDescent="0.3">
      <c r="A6" s="398" t="s">
        <v>118</v>
      </c>
      <c r="B6" s="398"/>
      <c r="C6" s="398"/>
      <c r="D6" s="398"/>
      <c r="E6" s="398"/>
      <c r="F6" s="398"/>
      <c r="G6" s="398"/>
      <c r="H6" s="398"/>
      <c r="I6" s="398"/>
      <c r="J6" s="398"/>
      <c r="K6" s="398"/>
      <c r="L6" s="398"/>
    </row>
    <row r="7" spans="1:12" s="86" customFormat="1" ht="23.25" x14ac:dyDescent="0.3">
      <c r="A7" s="87"/>
      <c r="B7" s="87"/>
      <c r="C7" s="87"/>
      <c r="D7" s="87"/>
      <c r="E7" s="87"/>
      <c r="F7" s="87"/>
      <c r="G7" s="87"/>
      <c r="H7" s="87"/>
      <c r="I7" s="87"/>
      <c r="J7" s="87"/>
      <c r="K7" s="87"/>
      <c r="L7" s="87"/>
    </row>
    <row r="8" spans="1:12" s="86" customFormat="1" ht="23.25" x14ac:dyDescent="0.3">
      <c r="A8" s="398" t="s">
        <v>119</v>
      </c>
      <c r="B8" s="398"/>
      <c r="C8" s="398"/>
      <c r="D8" s="398"/>
      <c r="E8" s="398"/>
      <c r="F8" s="398"/>
      <c r="G8" s="398"/>
      <c r="H8" s="398"/>
      <c r="I8" s="398"/>
      <c r="J8" s="398"/>
      <c r="K8" s="398"/>
      <c r="L8" s="398"/>
    </row>
    <row r="9" spans="1:12" s="86" customFormat="1" ht="23.25" x14ac:dyDescent="0.3">
      <c r="A9" s="398" t="s">
        <v>120</v>
      </c>
      <c r="B9" s="398"/>
      <c r="C9" s="398"/>
      <c r="D9" s="398"/>
      <c r="E9" s="398"/>
      <c r="F9" s="398"/>
      <c r="G9" s="398"/>
      <c r="H9" s="398"/>
      <c r="I9" s="398"/>
      <c r="J9" s="398"/>
      <c r="K9" s="398"/>
      <c r="L9" s="398"/>
    </row>
    <row r="10" spans="1:12" s="86" customFormat="1" ht="23.25" x14ac:dyDescent="0.3">
      <c r="A10" s="398" t="s">
        <v>121</v>
      </c>
      <c r="B10" s="398"/>
      <c r="C10" s="398"/>
      <c r="D10" s="398"/>
      <c r="E10" s="398"/>
      <c r="F10" s="398"/>
      <c r="G10" s="398"/>
      <c r="H10" s="398"/>
      <c r="I10" s="398"/>
      <c r="J10" s="398"/>
      <c r="K10" s="398"/>
      <c r="L10" s="398"/>
    </row>
    <row r="11" spans="1:12" s="88" customFormat="1" ht="18.75" x14ac:dyDescent="0.3">
      <c r="A11" s="404" t="s">
        <v>122</v>
      </c>
      <c r="B11" s="404"/>
      <c r="C11" s="404"/>
      <c r="D11" s="404"/>
      <c r="E11" s="404"/>
      <c r="F11" s="404"/>
      <c r="G11" s="404"/>
      <c r="H11" s="404"/>
      <c r="I11" s="404"/>
      <c r="J11" s="404"/>
      <c r="K11" s="404"/>
      <c r="L11" s="404"/>
    </row>
    <row r="12" spans="1:12" s="88" customFormat="1" ht="18.75" x14ac:dyDescent="0.3">
      <c r="A12" s="89"/>
      <c r="B12" s="89"/>
      <c r="C12" s="89"/>
      <c r="D12" s="89"/>
      <c r="E12" s="89"/>
      <c r="F12" s="89"/>
      <c r="G12" s="89"/>
      <c r="H12" s="89"/>
      <c r="I12" s="89"/>
      <c r="J12" s="89"/>
      <c r="K12" s="89"/>
      <c r="L12" s="89"/>
    </row>
    <row r="13" spans="1:12" s="88" customFormat="1" ht="18.75" x14ac:dyDescent="0.3">
      <c r="A13" s="89"/>
      <c r="B13" s="89"/>
      <c r="C13" s="89"/>
      <c r="D13" s="89"/>
      <c r="E13" s="89"/>
      <c r="F13" s="89"/>
      <c r="G13" s="89"/>
      <c r="H13" s="89"/>
      <c r="I13" s="89"/>
      <c r="J13" s="89"/>
      <c r="K13" s="89"/>
      <c r="L13" s="89"/>
    </row>
    <row r="14" spans="1:12" s="88" customFormat="1" ht="18.75" x14ac:dyDescent="0.3">
      <c r="A14" s="89"/>
      <c r="B14" s="405" t="str">
        <f>Application!B7</f>
        <v>Sample, John Fitzgerald</v>
      </c>
      <c r="C14" s="405"/>
      <c r="D14" s="405"/>
      <c r="E14" s="405"/>
      <c r="F14" s="405"/>
      <c r="G14" s="89"/>
      <c r="H14" s="89"/>
      <c r="I14" s="89"/>
      <c r="J14" s="89"/>
      <c r="K14" s="89"/>
      <c r="L14" s="89"/>
    </row>
    <row r="15" spans="1:12" s="88" customFormat="1" ht="18.75" x14ac:dyDescent="0.3">
      <c r="B15" s="90" t="s">
        <v>123</v>
      </c>
      <c r="C15" s="90"/>
      <c r="D15" s="90"/>
      <c r="E15" s="90"/>
      <c r="F15" s="90"/>
      <c r="G15" s="91"/>
      <c r="H15" s="91"/>
      <c r="I15" s="91"/>
      <c r="J15" s="91"/>
      <c r="K15" s="91"/>
      <c r="L15" s="89"/>
    </row>
    <row r="16" spans="1:12" s="88" customFormat="1" ht="18.75" x14ac:dyDescent="0.3">
      <c r="B16" s="91"/>
      <c r="C16" s="91"/>
      <c r="D16" s="91"/>
      <c r="E16" s="91"/>
      <c r="F16" s="91"/>
      <c r="G16" s="91"/>
      <c r="H16" s="91"/>
      <c r="I16" s="91"/>
      <c r="J16" s="91"/>
      <c r="K16" s="91"/>
      <c r="L16" s="89"/>
    </row>
    <row r="17" spans="1:12" s="88" customFormat="1" ht="18.75" x14ac:dyDescent="0.3">
      <c r="B17" s="92"/>
      <c r="C17" s="92"/>
      <c r="D17" s="92"/>
      <c r="E17" s="92"/>
      <c r="F17" s="91"/>
      <c r="G17" s="91"/>
      <c r="H17" s="91"/>
      <c r="I17" s="91"/>
      <c r="J17" s="91"/>
      <c r="K17" s="91"/>
      <c r="L17" s="89"/>
    </row>
    <row r="18" spans="1:12" s="88" customFormat="1" ht="18.75" x14ac:dyDescent="0.3">
      <c r="B18" s="103" t="s">
        <v>141</v>
      </c>
      <c r="C18" s="92"/>
      <c r="D18" s="92"/>
      <c r="E18" s="92"/>
      <c r="F18" s="91"/>
      <c r="G18" s="91"/>
      <c r="H18" s="87"/>
      <c r="I18" s="87"/>
      <c r="J18" s="87"/>
      <c r="K18" s="87"/>
      <c r="L18" s="89"/>
    </row>
    <row r="19" spans="1:12" s="88" customFormat="1" ht="18.75" x14ac:dyDescent="0.3">
      <c r="B19" s="90" t="s">
        <v>124</v>
      </c>
      <c r="C19" s="90"/>
      <c r="D19" s="90"/>
      <c r="E19" s="90"/>
      <c r="F19" s="90"/>
      <c r="G19" s="91"/>
      <c r="H19" s="90" t="s">
        <v>125</v>
      </c>
      <c r="I19" s="90"/>
      <c r="J19" s="90"/>
      <c r="K19" s="90"/>
      <c r="L19" s="89"/>
    </row>
    <row r="20" spans="1:12" s="88" customFormat="1" ht="18.75" x14ac:dyDescent="0.3">
      <c r="B20" s="91"/>
      <c r="C20" s="91"/>
      <c r="D20" s="91"/>
      <c r="E20" s="91"/>
      <c r="F20" s="91"/>
      <c r="G20" s="91"/>
      <c r="H20" s="87"/>
      <c r="I20" s="87"/>
      <c r="J20" s="87"/>
      <c r="K20" s="87"/>
      <c r="L20" s="89"/>
    </row>
    <row r="21" spans="1:12" s="88" customFormat="1" ht="18.75" x14ac:dyDescent="0.3">
      <c r="A21" s="93"/>
      <c r="B21" s="87"/>
      <c r="C21" s="87"/>
      <c r="D21" s="87"/>
      <c r="E21" s="87"/>
      <c r="F21" s="91"/>
      <c r="G21" s="91"/>
      <c r="H21" s="92"/>
      <c r="I21" s="92"/>
      <c r="J21" s="92"/>
      <c r="K21" s="92"/>
      <c r="L21" s="89"/>
    </row>
    <row r="22" spans="1:12" s="88" customFormat="1" ht="18.75" x14ac:dyDescent="0.3">
      <c r="B22" s="406" t="str">
        <f>'Pegue aqui la DB'!Q2</f>
        <v>Active</v>
      </c>
      <c r="C22" s="405"/>
      <c r="D22" s="405"/>
      <c r="E22" s="405"/>
      <c r="F22" s="405"/>
      <c r="G22" s="87"/>
      <c r="H22" s="406" t="str">
        <f>B22</f>
        <v>Active</v>
      </c>
      <c r="I22" s="405"/>
      <c r="J22" s="405"/>
      <c r="K22" s="405"/>
      <c r="L22" s="89"/>
    </row>
    <row r="23" spans="1:12" s="88" customFormat="1" ht="18.75" x14ac:dyDescent="0.3">
      <c r="B23" s="90" t="s">
        <v>126</v>
      </c>
      <c r="C23" s="90"/>
      <c r="D23" s="90"/>
      <c r="E23" s="90"/>
      <c r="F23" s="90"/>
      <c r="G23" s="87"/>
      <c r="H23" s="94" t="s">
        <v>126</v>
      </c>
      <c r="I23" s="90"/>
      <c r="J23" s="90"/>
      <c r="K23" s="90"/>
      <c r="L23" s="89"/>
    </row>
    <row r="24" spans="1:12" s="88" customFormat="1" ht="18.75" x14ac:dyDescent="0.3">
      <c r="B24" s="89"/>
      <c r="C24" s="87"/>
      <c r="D24" s="93"/>
      <c r="E24" s="93"/>
      <c r="F24" s="93"/>
      <c r="G24" s="93"/>
      <c r="H24" s="95"/>
      <c r="I24" s="93"/>
      <c r="J24" s="93"/>
      <c r="K24" s="93"/>
      <c r="L24" s="89"/>
    </row>
    <row r="25" spans="1:12" ht="21" x14ac:dyDescent="0.35">
      <c r="A25" s="96"/>
      <c r="B25" s="96"/>
      <c r="C25" s="96"/>
      <c r="D25" s="96"/>
      <c r="E25" s="96"/>
      <c r="F25" s="96"/>
      <c r="G25" s="96"/>
      <c r="H25" s="97"/>
      <c r="I25" s="97"/>
      <c r="J25" s="97"/>
      <c r="K25" s="97"/>
      <c r="L25" s="96"/>
    </row>
    <row r="26" spans="1:12" s="98" customFormat="1" ht="11.25" x14ac:dyDescent="0.2">
      <c r="A26" s="403"/>
      <c r="B26" s="403"/>
      <c r="C26" s="403"/>
      <c r="D26" s="403"/>
      <c r="E26" s="403"/>
      <c r="F26" s="403"/>
      <c r="G26" s="403"/>
      <c r="H26" s="403"/>
      <c r="I26" s="403"/>
      <c r="J26" s="403"/>
      <c r="K26" s="403"/>
      <c r="L26" s="403"/>
    </row>
    <row r="27" spans="1:12" s="98" customFormat="1" ht="11.25" x14ac:dyDescent="0.2">
      <c r="A27" s="403"/>
      <c r="B27" s="403"/>
      <c r="C27" s="403"/>
      <c r="D27" s="403"/>
      <c r="E27" s="403"/>
      <c r="F27" s="403"/>
      <c r="G27" s="403"/>
      <c r="H27" s="403"/>
      <c r="I27" s="403"/>
      <c r="J27" s="403"/>
      <c r="K27" s="403"/>
      <c r="L27" s="403"/>
    </row>
    <row r="44" spans="1:12" ht="33.75" x14ac:dyDescent="0.5">
      <c r="A44" s="399" t="s">
        <v>95</v>
      </c>
      <c r="B44" s="399"/>
      <c r="C44" s="399"/>
      <c r="D44" s="399"/>
      <c r="E44" s="399"/>
      <c r="F44" s="399"/>
      <c r="G44" s="399"/>
      <c r="H44" s="399"/>
      <c r="I44" s="399"/>
      <c r="J44" s="399"/>
      <c r="K44" s="399"/>
      <c r="L44" s="399"/>
    </row>
    <row r="45" spans="1:12" ht="26.25" x14ac:dyDescent="0.4">
      <c r="A45" s="400" t="s">
        <v>115</v>
      </c>
      <c r="B45" s="400"/>
      <c r="C45" s="400"/>
      <c r="D45" s="400"/>
      <c r="E45" s="400"/>
      <c r="F45" s="400"/>
      <c r="G45" s="400"/>
      <c r="H45" s="400"/>
      <c r="I45" s="400"/>
      <c r="J45" s="400"/>
      <c r="K45" s="400"/>
      <c r="L45" s="400"/>
    </row>
    <row r="46" spans="1:12" ht="26.25" x14ac:dyDescent="0.4">
      <c r="A46" s="402" t="s">
        <v>116</v>
      </c>
      <c r="B46" s="402"/>
      <c r="C46" s="402"/>
      <c r="D46" s="402"/>
      <c r="E46" s="402"/>
      <c r="F46" s="402"/>
      <c r="G46" s="402"/>
      <c r="H46" s="402"/>
      <c r="I46" s="402"/>
      <c r="J46" s="402"/>
      <c r="K46" s="402"/>
      <c r="L46" s="402"/>
    </row>
    <row r="47" spans="1:12" ht="26.25" x14ac:dyDescent="0.4">
      <c r="A47" s="222"/>
      <c r="B47" s="222"/>
      <c r="C47" s="222"/>
      <c r="D47" s="222"/>
      <c r="E47" s="222"/>
      <c r="F47" s="222"/>
      <c r="G47" s="222"/>
      <c r="H47" s="222"/>
      <c r="I47" s="222"/>
      <c r="J47" s="222"/>
      <c r="K47" s="222"/>
      <c r="L47" s="222"/>
    </row>
    <row r="48" spans="1:12" s="86" customFormat="1" ht="23.25" x14ac:dyDescent="0.3">
      <c r="A48" s="398" t="s">
        <v>117</v>
      </c>
      <c r="B48" s="398"/>
      <c r="C48" s="398"/>
      <c r="D48" s="398"/>
      <c r="E48" s="398"/>
      <c r="F48" s="398"/>
      <c r="G48" s="398"/>
      <c r="H48" s="398"/>
      <c r="I48" s="398"/>
      <c r="J48" s="398"/>
      <c r="K48" s="398"/>
      <c r="L48" s="398"/>
    </row>
    <row r="49" spans="1:12" s="86" customFormat="1" ht="23.25" x14ac:dyDescent="0.3">
      <c r="A49" s="398" t="s">
        <v>118</v>
      </c>
      <c r="B49" s="398"/>
      <c r="C49" s="398"/>
      <c r="D49" s="398"/>
      <c r="E49" s="398"/>
      <c r="F49" s="398"/>
      <c r="G49" s="398"/>
      <c r="H49" s="398"/>
      <c r="I49" s="398"/>
      <c r="J49" s="398"/>
      <c r="K49" s="398"/>
      <c r="L49" s="398"/>
    </row>
    <row r="50" spans="1:12" s="86" customFormat="1" ht="23.25" x14ac:dyDescent="0.3">
      <c r="A50" s="87"/>
      <c r="B50" s="87"/>
      <c r="C50" s="87"/>
      <c r="D50" s="87"/>
      <c r="E50" s="87"/>
      <c r="F50" s="87"/>
      <c r="G50" s="87"/>
      <c r="H50" s="87"/>
      <c r="I50" s="87"/>
      <c r="J50" s="87"/>
      <c r="K50" s="87"/>
      <c r="L50" s="87"/>
    </row>
    <row r="51" spans="1:12" s="86" customFormat="1" ht="23.25" x14ac:dyDescent="0.3">
      <c r="A51" s="398" t="s">
        <v>119</v>
      </c>
      <c r="B51" s="398"/>
      <c r="C51" s="398"/>
      <c r="D51" s="398"/>
      <c r="E51" s="398"/>
      <c r="F51" s="398"/>
      <c r="G51" s="398"/>
      <c r="H51" s="398"/>
      <c r="I51" s="398"/>
      <c r="J51" s="398"/>
      <c r="K51" s="398"/>
      <c r="L51" s="398"/>
    </row>
    <row r="52" spans="1:12" s="86" customFormat="1" ht="23.25" x14ac:dyDescent="0.3">
      <c r="A52" s="398" t="s">
        <v>120</v>
      </c>
      <c r="B52" s="398"/>
      <c r="C52" s="398"/>
      <c r="D52" s="398"/>
      <c r="E52" s="398"/>
      <c r="F52" s="398"/>
      <c r="G52" s="398"/>
      <c r="H52" s="398"/>
      <c r="I52" s="398"/>
      <c r="J52" s="398"/>
      <c r="K52" s="398"/>
      <c r="L52" s="398"/>
    </row>
    <row r="53" spans="1:12" s="86" customFormat="1" ht="23.25" x14ac:dyDescent="0.3">
      <c r="A53" s="398" t="s">
        <v>121</v>
      </c>
      <c r="B53" s="398"/>
      <c r="C53" s="398"/>
      <c r="D53" s="398"/>
      <c r="E53" s="398"/>
      <c r="F53" s="398"/>
      <c r="G53" s="398"/>
      <c r="H53" s="398"/>
      <c r="I53" s="398"/>
      <c r="J53" s="398"/>
      <c r="K53" s="398"/>
      <c r="L53" s="398"/>
    </row>
    <row r="54" spans="1:12" s="88" customFormat="1" ht="18.75" x14ac:dyDescent="0.3">
      <c r="A54" s="404" t="s">
        <v>122</v>
      </c>
      <c r="B54" s="404"/>
      <c r="C54" s="404"/>
      <c r="D54" s="404"/>
      <c r="E54" s="404"/>
      <c r="F54" s="404"/>
      <c r="G54" s="404"/>
      <c r="H54" s="404"/>
      <c r="I54" s="404"/>
      <c r="J54" s="404"/>
      <c r="K54" s="404"/>
      <c r="L54" s="404"/>
    </row>
    <row r="55" spans="1:12" s="88" customFormat="1" ht="18.75" x14ac:dyDescent="0.3">
      <c r="A55" s="89"/>
      <c r="B55" s="89"/>
      <c r="C55" s="89"/>
      <c r="D55" s="89"/>
      <c r="E55" s="89"/>
      <c r="F55" s="89"/>
      <c r="G55" s="89"/>
      <c r="H55" s="89"/>
      <c r="I55" s="89"/>
      <c r="J55" s="89"/>
      <c r="K55" s="89"/>
      <c r="L55" s="89"/>
    </row>
    <row r="56" spans="1:12" s="88" customFormat="1" ht="18.75" x14ac:dyDescent="0.3">
      <c r="A56" s="89"/>
      <c r="B56" s="89"/>
      <c r="C56" s="89"/>
      <c r="D56" s="89"/>
      <c r="E56" s="89"/>
      <c r="F56" s="89"/>
      <c r="G56" s="89"/>
      <c r="H56" s="89"/>
      <c r="I56" s="89"/>
      <c r="J56" s="89"/>
      <c r="K56" s="89"/>
      <c r="L56" s="89"/>
    </row>
    <row r="57" spans="1:12" s="88" customFormat="1" ht="18.75" x14ac:dyDescent="0.3">
      <c r="A57" s="89"/>
      <c r="B57" s="405" t="str">
        <f>B14</f>
        <v>Sample, John Fitzgerald</v>
      </c>
      <c r="C57" s="405"/>
      <c r="D57" s="405"/>
      <c r="E57" s="405"/>
      <c r="F57" s="405"/>
      <c r="G57" s="89"/>
      <c r="H57" s="89"/>
      <c r="I57" s="89"/>
      <c r="J57" s="89"/>
      <c r="K57" s="89"/>
      <c r="L57" s="89"/>
    </row>
    <row r="58" spans="1:12" s="88" customFormat="1" ht="18.75" x14ac:dyDescent="0.3">
      <c r="B58" s="90" t="s">
        <v>123</v>
      </c>
      <c r="C58" s="90"/>
      <c r="D58" s="90"/>
      <c r="E58" s="90"/>
      <c r="F58" s="90"/>
      <c r="G58" s="91"/>
      <c r="H58" s="91"/>
      <c r="I58" s="91"/>
      <c r="J58" s="91"/>
      <c r="K58" s="91"/>
      <c r="L58" s="89"/>
    </row>
    <row r="59" spans="1:12" s="88" customFormat="1" ht="18.75" x14ac:dyDescent="0.3">
      <c r="B59" s="91"/>
      <c r="C59" s="91"/>
      <c r="D59" s="91"/>
      <c r="E59" s="91"/>
      <c r="F59" s="91"/>
      <c r="G59" s="91"/>
      <c r="H59" s="91"/>
      <c r="I59" s="91"/>
      <c r="J59" s="91"/>
      <c r="K59" s="91"/>
      <c r="L59" s="89"/>
    </row>
    <row r="60" spans="1:12" s="88" customFormat="1" ht="18.75" x14ac:dyDescent="0.3">
      <c r="B60" s="92"/>
      <c r="C60" s="92"/>
      <c r="D60" s="92"/>
      <c r="E60" s="92"/>
      <c r="F60" s="91"/>
      <c r="G60" s="91"/>
      <c r="H60" s="91"/>
      <c r="I60" s="91"/>
      <c r="J60" s="91"/>
      <c r="K60" s="91"/>
      <c r="L60" s="89"/>
    </row>
    <row r="61" spans="1:12" s="88" customFormat="1" ht="18.75" x14ac:dyDescent="0.3">
      <c r="B61" s="103" t="s">
        <v>141</v>
      </c>
      <c r="C61" s="92"/>
      <c r="D61" s="92"/>
      <c r="E61" s="92"/>
      <c r="F61" s="91"/>
      <c r="G61" s="91"/>
      <c r="H61" s="87"/>
      <c r="I61" s="87"/>
      <c r="J61" s="87"/>
      <c r="K61" s="87"/>
      <c r="L61" s="89"/>
    </row>
    <row r="62" spans="1:12" s="88" customFormat="1" ht="18.75" x14ac:dyDescent="0.3">
      <c r="B62" s="90" t="s">
        <v>124</v>
      </c>
      <c r="C62" s="90"/>
      <c r="D62" s="90"/>
      <c r="E62" s="90"/>
      <c r="F62" s="90"/>
      <c r="G62" s="91"/>
      <c r="H62" s="90" t="s">
        <v>125</v>
      </c>
      <c r="I62" s="90"/>
      <c r="J62" s="90"/>
      <c r="K62" s="90"/>
      <c r="L62" s="89"/>
    </row>
    <row r="63" spans="1:12" s="88" customFormat="1" ht="18.75" x14ac:dyDescent="0.3">
      <c r="B63" s="91"/>
      <c r="C63" s="91"/>
      <c r="D63" s="91"/>
      <c r="E63" s="91"/>
      <c r="F63" s="91"/>
      <c r="G63" s="91"/>
      <c r="H63" s="87"/>
      <c r="I63" s="87"/>
      <c r="J63" s="87"/>
      <c r="K63" s="87"/>
      <c r="L63" s="89"/>
    </row>
    <row r="64" spans="1:12" s="88" customFormat="1" ht="18.75" x14ac:dyDescent="0.3">
      <c r="A64" s="93"/>
      <c r="B64" s="87"/>
      <c r="C64" s="87"/>
      <c r="D64" s="87"/>
      <c r="E64" s="87"/>
      <c r="F64" s="91"/>
      <c r="G64" s="91"/>
      <c r="H64" s="92"/>
      <c r="I64" s="92"/>
      <c r="J64" s="92"/>
      <c r="K64" s="92"/>
      <c r="L64" s="89"/>
    </row>
    <row r="65" spans="1:12" s="88" customFormat="1" ht="18.75" x14ac:dyDescent="0.3">
      <c r="B65" s="406">
        <f ca="1">TODAY()</f>
        <v>45268</v>
      </c>
      <c r="C65" s="405"/>
      <c r="D65" s="405"/>
      <c r="E65" s="405"/>
      <c r="F65" s="405"/>
      <c r="G65" s="87"/>
      <c r="H65" s="406">
        <f ca="1">B65</f>
        <v>45268</v>
      </c>
      <c r="I65" s="405"/>
      <c r="J65" s="405"/>
      <c r="K65" s="405"/>
      <c r="L65" s="89"/>
    </row>
    <row r="66" spans="1:12" s="88" customFormat="1" ht="18.75" x14ac:dyDescent="0.3">
      <c r="B66" s="90" t="s">
        <v>126</v>
      </c>
      <c r="C66" s="90"/>
      <c r="D66" s="90"/>
      <c r="E66" s="90"/>
      <c r="F66" s="90"/>
      <c r="G66" s="87"/>
      <c r="H66" s="94" t="s">
        <v>126</v>
      </c>
      <c r="I66" s="90"/>
      <c r="J66" s="90"/>
      <c r="K66" s="90"/>
      <c r="L66" s="89"/>
    </row>
    <row r="67" spans="1:12" s="88" customFormat="1" ht="18.75" x14ac:dyDescent="0.3">
      <c r="B67" s="89"/>
      <c r="C67" s="87"/>
      <c r="D67" s="93"/>
      <c r="E67" s="93"/>
      <c r="F67" s="93"/>
      <c r="G67" s="93"/>
      <c r="H67" s="95"/>
      <c r="I67" s="93"/>
      <c r="J67" s="93"/>
      <c r="K67" s="93"/>
      <c r="L67" s="89"/>
    </row>
    <row r="68" spans="1:12" ht="21" x14ac:dyDescent="0.35">
      <c r="A68" s="96"/>
      <c r="B68" s="96"/>
      <c r="C68" s="96"/>
      <c r="D68" s="96"/>
      <c r="E68" s="96"/>
      <c r="F68" s="96"/>
      <c r="G68" s="96"/>
      <c r="H68" s="97"/>
      <c r="I68" s="97"/>
      <c r="J68" s="97"/>
      <c r="K68" s="97"/>
      <c r="L68" s="96"/>
    </row>
    <row r="69" spans="1:12" s="98" customFormat="1" ht="11.25" x14ac:dyDescent="0.2">
      <c r="A69" s="403"/>
      <c r="B69" s="403"/>
      <c r="C69" s="403"/>
      <c r="D69" s="403"/>
      <c r="E69" s="403"/>
      <c r="F69" s="403"/>
      <c r="G69" s="403"/>
      <c r="H69" s="403"/>
      <c r="I69" s="403"/>
      <c r="J69" s="403"/>
      <c r="K69" s="403"/>
      <c r="L69" s="403"/>
    </row>
    <row r="70" spans="1:12" s="98" customFormat="1" ht="11.25" x14ac:dyDescent="0.2">
      <c r="A70" s="403"/>
      <c r="B70" s="403"/>
      <c r="C70" s="403"/>
      <c r="D70" s="403"/>
      <c r="E70" s="403"/>
      <c r="F70" s="403"/>
      <c r="G70" s="403"/>
      <c r="H70" s="403"/>
      <c r="I70" s="403"/>
      <c r="J70" s="403"/>
      <c r="K70" s="403"/>
      <c r="L70" s="403"/>
    </row>
  </sheetData>
  <sheetProtection sheet="1" objects="1" scenarios="1"/>
  <mergeCells count="28">
    <mergeCell ref="B65:F65"/>
    <mergeCell ref="H65:K65"/>
    <mergeCell ref="A69:L69"/>
    <mergeCell ref="A70:L70"/>
    <mergeCell ref="A51:L51"/>
    <mergeCell ref="A52:L52"/>
    <mergeCell ref="A53:L53"/>
    <mergeCell ref="A54:L54"/>
    <mergeCell ref="B57:F57"/>
    <mergeCell ref="A44:L44"/>
    <mergeCell ref="A45:L45"/>
    <mergeCell ref="A46:L46"/>
    <mergeCell ref="A48:L48"/>
    <mergeCell ref="A49:L49"/>
    <mergeCell ref="A8:L8"/>
    <mergeCell ref="A1:L1"/>
    <mergeCell ref="A2:L2"/>
    <mergeCell ref="A3:L3"/>
    <mergeCell ref="A5:L5"/>
    <mergeCell ref="A6:L6"/>
    <mergeCell ref="A9:L9"/>
    <mergeCell ref="A10:L10"/>
    <mergeCell ref="A11:L11"/>
    <mergeCell ref="A26:L26"/>
    <mergeCell ref="A27:L27"/>
    <mergeCell ref="B14:F14"/>
    <mergeCell ref="B22:F22"/>
    <mergeCell ref="H22:K22"/>
  </mergeCells>
  <printOptions horizontalCentered="1" verticalCentered="1"/>
  <pageMargins left="0" right="0" top="0" bottom="0" header="0" footer="0"/>
  <pageSetup scale="83" orientation="portrait" r:id="rId1"/>
  <rowBreaks count="1" manualBreakCount="1">
    <brk id="43" max="1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71"/>
  <sheetViews>
    <sheetView showGridLines="0" workbookViewId="0">
      <selection sqref="A1:L1"/>
    </sheetView>
  </sheetViews>
  <sheetFormatPr defaultColWidth="9.140625" defaultRowHeight="20.25" x14ac:dyDescent="0.3"/>
  <cols>
    <col min="1" max="1" width="9.140625" style="84" customWidth="1"/>
    <col min="2" max="2" width="9.140625" style="84"/>
    <col min="3" max="3" width="5.7109375" style="84" customWidth="1"/>
    <col min="4" max="6" width="9.140625" style="84"/>
    <col min="7" max="7" width="15.140625" style="84" customWidth="1"/>
    <col min="8" max="8" width="11.5703125" style="84" customWidth="1"/>
    <col min="9" max="9" width="9.140625" style="84"/>
    <col min="10" max="10" width="10.7109375" style="84" customWidth="1"/>
    <col min="11" max="11" width="9.140625" style="84"/>
    <col min="12" max="12" width="10" style="84" customWidth="1"/>
    <col min="13" max="16384" width="9.140625" style="84"/>
  </cols>
  <sheetData>
    <row r="1" spans="1:12" ht="33.75" x14ac:dyDescent="0.5">
      <c r="A1" s="399" t="s">
        <v>95</v>
      </c>
      <c r="B1" s="399"/>
      <c r="C1" s="399"/>
      <c r="D1" s="399"/>
      <c r="E1" s="399"/>
      <c r="F1" s="399"/>
      <c r="G1" s="399"/>
      <c r="H1" s="399"/>
      <c r="I1" s="399"/>
      <c r="J1" s="399"/>
      <c r="K1" s="399"/>
      <c r="L1" s="399"/>
    </row>
    <row r="2" spans="1:12" ht="26.25" x14ac:dyDescent="0.4">
      <c r="A2" s="400" t="s">
        <v>115</v>
      </c>
      <c r="B2" s="400"/>
      <c r="C2" s="400"/>
      <c r="D2" s="400"/>
      <c r="E2" s="400"/>
      <c r="F2" s="400"/>
      <c r="G2" s="400"/>
      <c r="H2" s="400"/>
      <c r="I2" s="400"/>
      <c r="J2" s="400"/>
      <c r="K2" s="400"/>
      <c r="L2" s="400"/>
    </row>
    <row r="3" spans="1:12" ht="26.25" x14ac:dyDescent="0.4">
      <c r="A3" s="99"/>
      <c r="B3" s="99"/>
      <c r="C3" s="99"/>
      <c r="D3" s="99"/>
      <c r="E3" s="99"/>
      <c r="F3" s="99"/>
      <c r="G3" s="99"/>
      <c r="H3" s="99"/>
      <c r="I3" s="99"/>
      <c r="J3" s="99"/>
      <c r="K3" s="99"/>
      <c r="L3" s="99"/>
    </row>
    <row r="4" spans="1:12" ht="26.25" x14ac:dyDescent="0.4">
      <c r="A4" s="402" t="s">
        <v>127</v>
      </c>
      <c r="B4" s="402"/>
      <c r="C4" s="402"/>
      <c r="D4" s="402"/>
      <c r="E4" s="402"/>
      <c r="F4" s="402"/>
      <c r="G4" s="402"/>
      <c r="H4" s="402"/>
      <c r="I4" s="402"/>
      <c r="J4" s="402"/>
      <c r="K4" s="402"/>
      <c r="L4" s="402"/>
    </row>
    <row r="5" spans="1:12" ht="12" customHeight="1" x14ac:dyDescent="0.3"/>
    <row r="6" spans="1:12" s="86" customFormat="1" ht="23.25" x14ac:dyDescent="0.3">
      <c r="A6" s="398" t="s">
        <v>128</v>
      </c>
      <c r="B6" s="398"/>
      <c r="C6" s="398"/>
      <c r="D6" s="398"/>
      <c r="E6" s="398"/>
      <c r="F6" s="398"/>
      <c r="G6" s="398"/>
      <c r="H6" s="398"/>
      <c r="I6" s="398"/>
      <c r="J6" s="398"/>
      <c r="K6" s="398"/>
      <c r="L6" s="398"/>
    </row>
    <row r="7" spans="1:12" s="86" customFormat="1" ht="23.25" x14ac:dyDescent="0.3">
      <c r="A7" s="398" t="s">
        <v>129</v>
      </c>
      <c r="B7" s="398"/>
      <c r="C7" s="398"/>
      <c r="D7" s="398"/>
      <c r="E7" s="398"/>
      <c r="F7" s="398"/>
      <c r="G7" s="398"/>
      <c r="H7" s="398"/>
      <c r="I7" s="398"/>
      <c r="J7" s="398"/>
      <c r="K7" s="398"/>
      <c r="L7" s="398"/>
    </row>
    <row r="8" spans="1:12" s="86" customFormat="1" ht="12.6" customHeight="1" x14ac:dyDescent="0.3"/>
    <row r="9" spans="1:12" s="86" customFormat="1" ht="23.25" x14ac:dyDescent="0.3">
      <c r="A9" s="398" t="s">
        <v>130</v>
      </c>
      <c r="B9" s="398"/>
      <c r="C9" s="398"/>
      <c r="D9" s="398"/>
      <c r="E9" s="398"/>
      <c r="F9" s="398"/>
      <c r="G9" s="398"/>
      <c r="H9" s="398"/>
      <c r="I9" s="398"/>
      <c r="J9" s="398"/>
      <c r="K9" s="398"/>
      <c r="L9" s="398"/>
    </row>
    <row r="10" spans="1:12" s="86" customFormat="1" ht="23.25" x14ac:dyDescent="0.3">
      <c r="A10" s="423" t="s">
        <v>131</v>
      </c>
      <c r="B10" s="423"/>
      <c r="C10" s="423"/>
      <c r="D10" s="423"/>
      <c r="E10" s="423"/>
      <c r="F10" s="423"/>
      <c r="G10" s="423"/>
      <c r="H10" s="423"/>
      <c r="I10" s="423"/>
      <c r="J10" s="423"/>
      <c r="K10" s="423"/>
      <c r="L10" s="423"/>
    </row>
    <row r="11" spans="1:12" s="86" customFormat="1" ht="23.25" x14ac:dyDescent="0.3">
      <c r="A11" s="398" t="s">
        <v>132</v>
      </c>
      <c r="B11" s="398"/>
      <c r="C11" s="398"/>
      <c r="D11" s="398"/>
      <c r="E11" s="398"/>
      <c r="F11" s="398"/>
      <c r="G11" s="398"/>
      <c r="H11" s="398"/>
      <c r="I11" s="398"/>
      <c r="J11" s="398"/>
      <c r="K11" s="398"/>
      <c r="L11" s="398"/>
    </row>
    <row r="12" spans="1:12" s="88" customFormat="1" ht="18.75" x14ac:dyDescent="0.3">
      <c r="A12" s="398" t="s">
        <v>133</v>
      </c>
      <c r="B12" s="398"/>
      <c r="C12" s="398"/>
      <c r="D12" s="398"/>
      <c r="E12" s="398"/>
      <c r="F12" s="398"/>
      <c r="G12" s="398"/>
      <c r="H12" s="398"/>
      <c r="I12" s="398"/>
      <c r="J12" s="398"/>
      <c r="K12" s="398"/>
      <c r="L12" s="398"/>
    </row>
    <row r="13" spans="1:12" s="88" customFormat="1" ht="18.75" x14ac:dyDescent="0.3">
      <c r="A13" s="404" t="s">
        <v>134</v>
      </c>
      <c r="B13" s="404"/>
      <c r="C13" s="404"/>
      <c r="D13" s="404"/>
      <c r="E13" s="404"/>
      <c r="F13" s="404"/>
      <c r="G13" s="404"/>
      <c r="H13" s="404"/>
      <c r="I13" s="404"/>
      <c r="J13" s="404"/>
      <c r="K13" s="404"/>
      <c r="L13" s="404"/>
    </row>
    <row r="14" spans="1:12" s="88" customFormat="1" ht="18.75" x14ac:dyDescent="0.3">
      <c r="A14" s="100"/>
      <c r="B14" s="100"/>
      <c r="C14" s="100"/>
      <c r="D14" s="100"/>
      <c r="E14" s="100"/>
      <c r="F14" s="100"/>
      <c r="G14" s="100"/>
      <c r="H14" s="100"/>
      <c r="I14" s="100"/>
      <c r="J14" s="100"/>
      <c r="K14" s="100"/>
      <c r="L14" s="100"/>
    </row>
    <row r="15" spans="1:12" s="88" customFormat="1" ht="18.75" x14ac:dyDescent="0.3">
      <c r="A15" s="89"/>
      <c r="B15" s="89"/>
      <c r="C15" s="89"/>
      <c r="D15" s="89"/>
      <c r="E15" s="89"/>
      <c r="F15" s="89"/>
      <c r="G15" s="89"/>
      <c r="H15" s="89"/>
      <c r="I15" s="89"/>
      <c r="J15" s="89"/>
      <c r="K15" s="89"/>
      <c r="L15" s="89"/>
    </row>
    <row r="16" spans="1:12" s="88" customFormat="1" ht="18.75" x14ac:dyDescent="0.3">
      <c r="A16" s="89"/>
      <c r="B16" s="405" t="str">
        <f>'WL Ingles'!B14:F14</f>
        <v>Sample, John Fitzgerald</v>
      </c>
      <c r="C16" s="405"/>
      <c r="D16" s="405"/>
      <c r="E16" s="405"/>
      <c r="F16" s="405"/>
      <c r="G16" s="89"/>
      <c r="H16" s="89"/>
      <c r="I16" s="89"/>
      <c r="J16" s="89"/>
      <c r="K16" s="89"/>
      <c r="L16" s="89"/>
    </row>
    <row r="17" spans="1:12" s="88" customFormat="1" ht="18.75" x14ac:dyDescent="0.3">
      <c r="B17" s="90" t="s">
        <v>135</v>
      </c>
      <c r="C17" s="90"/>
      <c r="D17" s="90"/>
      <c r="E17" s="90"/>
      <c r="F17" s="90"/>
      <c r="G17" s="91"/>
      <c r="H17" s="91"/>
      <c r="I17" s="91"/>
      <c r="J17" s="91"/>
      <c r="K17" s="91"/>
      <c r="L17" s="89"/>
    </row>
    <row r="18" spans="1:12" s="88" customFormat="1" ht="18.75" x14ac:dyDescent="0.3">
      <c r="B18" s="91"/>
      <c r="C18" s="91"/>
      <c r="D18" s="91"/>
      <c r="E18" s="91"/>
      <c r="F18" s="91"/>
      <c r="G18" s="91"/>
      <c r="H18" s="91"/>
      <c r="I18" s="91"/>
      <c r="J18" s="91"/>
      <c r="K18" s="91"/>
      <c r="L18" s="89"/>
    </row>
    <row r="19" spans="1:12" s="88" customFormat="1" ht="18.75" x14ac:dyDescent="0.3">
      <c r="B19" s="92"/>
      <c r="C19" s="92"/>
      <c r="D19" s="92"/>
      <c r="E19" s="92"/>
      <c r="F19" s="91"/>
      <c r="G19" s="91"/>
      <c r="H19" s="91"/>
      <c r="I19" s="91"/>
      <c r="J19" s="91"/>
      <c r="K19" s="91"/>
      <c r="L19" s="89"/>
    </row>
    <row r="20" spans="1:12" s="88" customFormat="1" ht="18.75" x14ac:dyDescent="0.3">
      <c r="B20" s="103" t="s">
        <v>141</v>
      </c>
      <c r="C20" s="92"/>
      <c r="D20" s="92"/>
      <c r="E20" s="92"/>
      <c r="F20" s="91"/>
      <c r="G20" s="91"/>
      <c r="H20" s="87"/>
      <c r="I20" s="87"/>
      <c r="J20" s="87"/>
      <c r="K20" s="87"/>
      <c r="L20" s="89"/>
    </row>
    <row r="21" spans="1:12" s="88" customFormat="1" ht="18.75" x14ac:dyDescent="0.3">
      <c r="B21" s="90" t="s">
        <v>136</v>
      </c>
      <c r="C21" s="90"/>
      <c r="D21" s="90"/>
      <c r="E21" s="90"/>
      <c r="F21" s="90"/>
      <c r="G21" s="91"/>
      <c r="H21" s="90" t="s">
        <v>137</v>
      </c>
      <c r="I21" s="90"/>
      <c r="J21" s="90"/>
      <c r="K21" s="90"/>
      <c r="L21" s="89"/>
    </row>
    <row r="22" spans="1:12" s="88" customFormat="1" ht="18.75" x14ac:dyDescent="0.3">
      <c r="B22" s="91"/>
      <c r="C22" s="91"/>
      <c r="D22" s="91"/>
      <c r="E22" s="91"/>
      <c r="F22" s="91"/>
      <c r="G22" s="91"/>
      <c r="H22" s="87"/>
      <c r="I22" s="87"/>
      <c r="J22" s="87"/>
      <c r="K22" s="87"/>
      <c r="L22" s="89"/>
    </row>
    <row r="23" spans="1:12" s="88" customFormat="1" ht="18.75" x14ac:dyDescent="0.3">
      <c r="A23" s="93"/>
      <c r="B23" s="87"/>
      <c r="C23" s="87"/>
      <c r="D23" s="87"/>
      <c r="E23" s="87"/>
      <c r="F23" s="91"/>
      <c r="G23" s="91"/>
      <c r="H23" s="92"/>
      <c r="I23" s="92"/>
      <c r="J23" s="92"/>
      <c r="K23" s="92"/>
      <c r="L23" s="89"/>
    </row>
    <row r="24" spans="1:12" s="88" customFormat="1" ht="18.75" x14ac:dyDescent="0.3">
      <c r="B24" s="406" t="str">
        <f>'WL Ingles'!B22:F22</f>
        <v>Active</v>
      </c>
      <c r="C24" s="405"/>
      <c r="D24" s="405"/>
      <c r="E24" s="405"/>
      <c r="F24" s="405"/>
      <c r="G24" s="87"/>
      <c r="H24" s="406" t="str">
        <f>B24</f>
        <v>Active</v>
      </c>
      <c r="I24" s="405"/>
      <c r="J24" s="405"/>
      <c r="K24" s="405"/>
      <c r="L24" s="89"/>
    </row>
    <row r="25" spans="1:12" s="88" customFormat="1" ht="18.75" x14ac:dyDescent="0.3">
      <c r="B25" s="90" t="s">
        <v>138</v>
      </c>
      <c r="C25" s="90"/>
      <c r="D25" s="90"/>
      <c r="E25" s="90"/>
      <c r="F25" s="90"/>
      <c r="G25" s="87"/>
      <c r="H25" s="94" t="s">
        <v>138</v>
      </c>
      <c r="I25" s="90"/>
      <c r="J25" s="90"/>
      <c r="K25" s="90"/>
      <c r="L25" s="89"/>
    </row>
    <row r="26" spans="1:12" s="88" customFormat="1" ht="11.45" customHeight="1" x14ac:dyDescent="0.3">
      <c r="B26" s="89"/>
      <c r="C26" s="87"/>
      <c r="D26" s="93"/>
      <c r="E26" s="93"/>
      <c r="F26" s="93"/>
      <c r="G26" s="93"/>
      <c r="H26" s="95"/>
      <c r="I26" s="93"/>
      <c r="J26" s="93"/>
      <c r="K26" s="93"/>
      <c r="L26" s="89"/>
    </row>
    <row r="46" spans="1:12" ht="33.75" x14ac:dyDescent="0.5">
      <c r="A46" s="399" t="s">
        <v>95</v>
      </c>
      <c r="B46" s="399"/>
      <c r="C46" s="399"/>
      <c r="D46" s="399"/>
      <c r="E46" s="399"/>
      <c r="F46" s="399"/>
      <c r="G46" s="399"/>
      <c r="H46" s="399"/>
      <c r="I46" s="399"/>
      <c r="J46" s="399"/>
      <c r="K46" s="399"/>
      <c r="L46" s="399"/>
    </row>
    <row r="47" spans="1:12" ht="26.25" x14ac:dyDescent="0.4">
      <c r="A47" s="400" t="s">
        <v>115</v>
      </c>
      <c r="B47" s="400"/>
      <c r="C47" s="400"/>
      <c r="D47" s="400"/>
      <c r="E47" s="400"/>
      <c r="F47" s="400"/>
      <c r="G47" s="400"/>
      <c r="H47" s="400"/>
      <c r="I47" s="400"/>
      <c r="J47" s="400"/>
      <c r="K47" s="400"/>
      <c r="L47" s="400"/>
    </row>
    <row r="48" spans="1:12" ht="26.25" x14ac:dyDescent="0.4">
      <c r="A48" s="221"/>
      <c r="B48" s="221"/>
      <c r="C48" s="221"/>
      <c r="D48" s="221"/>
      <c r="E48" s="221"/>
      <c r="F48" s="221"/>
      <c r="G48" s="221"/>
      <c r="H48" s="221"/>
      <c r="I48" s="221"/>
      <c r="J48" s="221"/>
      <c r="K48" s="221"/>
      <c r="L48" s="221"/>
    </row>
    <row r="49" spans="1:12" ht="26.25" x14ac:dyDescent="0.4">
      <c r="A49" s="402" t="s">
        <v>127</v>
      </c>
      <c r="B49" s="402"/>
      <c r="C49" s="402"/>
      <c r="D49" s="402"/>
      <c r="E49" s="402"/>
      <c r="F49" s="402"/>
      <c r="G49" s="402"/>
      <c r="H49" s="402"/>
      <c r="I49" s="402"/>
      <c r="J49" s="402"/>
      <c r="K49" s="402"/>
      <c r="L49" s="402"/>
    </row>
    <row r="50" spans="1:12" ht="12" customHeight="1" x14ac:dyDescent="0.3"/>
    <row r="51" spans="1:12" s="86" customFormat="1" ht="23.25" x14ac:dyDescent="0.3">
      <c r="A51" s="398" t="s">
        <v>128</v>
      </c>
      <c r="B51" s="398"/>
      <c r="C51" s="398"/>
      <c r="D51" s="398"/>
      <c r="E51" s="398"/>
      <c r="F51" s="398"/>
      <c r="G51" s="398"/>
      <c r="H51" s="398"/>
      <c r="I51" s="398"/>
      <c r="J51" s="398"/>
      <c r="K51" s="398"/>
      <c r="L51" s="398"/>
    </row>
    <row r="52" spans="1:12" s="86" customFormat="1" ht="23.25" x14ac:dyDescent="0.3">
      <c r="A52" s="398" t="s">
        <v>129</v>
      </c>
      <c r="B52" s="398"/>
      <c r="C52" s="398"/>
      <c r="D52" s="398"/>
      <c r="E52" s="398"/>
      <c r="F52" s="398"/>
      <c r="G52" s="398"/>
      <c r="H52" s="398"/>
      <c r="I52" s="398"/>
      <c r="J52" s="398"/>
      <c r="K52" s="398"/>
      <c r="L52" s="398"/>
    </row>
    <row r="53" spans="1:12" s="86" customFormat="1" ht="12.6" customHeight="1" x14ac:dyDescent="0.3"/>
    <row r="54" spans="1:12" s="86" customFormat="1" ht="23.25" x14ac:dyDescent="0.3">
      <c r="A54" s="398" t="s">
        <v>130</v>
      </c>
      <c r="B54" s="398"/>
      <c r="C54" s="398"/>
      <c r="D54" s="398"/>
      <c r="E54" s="398"/>
      <c r="F54" s="398"/>
      <c r="G54" s="398"/>
      <c r="H54" s="398"/>
      <c r="I54" s="398"/>
      <c r="J54" s="398"/>
      <c r="K54" s="398"/>
      <c r="L54" s="398"/>
    </row>
    <row r="55" spans="1:12" s="86" customFormat="1" ht="23.25" x14ac:dyDescent="0.3">
      <c r="A55" s="423" t="s">
        <v>131</v>
      </c>
      <c r="B55" s="423"/>
      <c r="C55" s="423"/>
      <c r="D55" s="423"/>
      <c r="E55" s="423"/>
      <c r="F55" s="423"/>
      <c r="G55" s="423"/>
      <c r="H55" s="423"/>
      <c r="I55" s="423"/>
      <c r="J55" s="423"/>
      <c r="K55" s="423"/>
      <c r="L55" s="423"/>
    </row>
    <row r="56" spans="1:12" s="86" customFormat="1" ht="23.25" x14ac:dyDescent="0.3">
      <c r="A56" s="398" t="s">
        <v>132</v>
      </c>
      <c r="B56" s="398"/>
      <c r="C56" s="398"/>
      <c r="D56" s="398"/>
      <c r="E56" s="398"/>
      <c r="F56" s="398"/>
      <c r="G56" s="398"/>
      <c r="H56" s="398"/>
      <c r="I56" s="398"/>
      <c r="J56" s="398"/>
      <c r="K56" s="398"/>
      <c r="L56" s="398"/>
    </row>
    <row r="57" spans="1:12" s="88" customFormat="1" ht="18.75" x14ac:dyDescent="0.3">
      <c r="A57" s="398" t="s">
        <v>133</v>
      </c>
      <c r="B57" s="398"/>
      <c r="C57" s="398"/>
      <c r="D57" s="398"/>
      <c r="E57" s="398"/>
      <c r="F57" s="398"/>
      <c r="G57" s="398"/>
      <c r="H57" s="398"/>
      <c r="I57" s="398"/>
      <c r="J57" s="398"/>
      <c r="K57" s="398"/>
      <c r="L57" s="398"/>
    </row>
    <row r="58" spans="1:12" s="88" customFormat="1" ht="18.75" x14ac:dyDescent="0.3">
      <c r="A58" s="404" t="s">
        <v>134</v>
      </c>
      <c r="B58" s="404"/>
      <c r="C58" s="404"/>
      <c r="D58" s="404"/>
      <c r="E58" s="404"/>
      <c r="F58" s="404"/>
      <c r="G58" s="404"/>
      <c r="H58" s="404"/>
      <c r="I58" s="404"/>
      <c r="J58" s="404"/>
      <c r="K58" s="404"/>
      <c r="L58" s="404"/>
    </row>
    <row r="59" spans="1:12" s="88" customFormat="1" ht="18.75" x14ac:dyDescent="0.3">
      <c r="A59" s="223"/>
      <c r="B59" s="223"/>
      <c r="C59" s="223"/>
      <c r="D59" s="223"/>
      <c r="E59" s="223"/>
      <c r="F59" s="223"/>
      <c r="G59" s="223"/>
      <c r="H59" s="223"/>
      <c r="I59" s="223"/>
      <c r="J59" s="223"/>
      <c r="K59" s="223"/>
      <c r="L59" s="223"/>
    </row>
    <row r="60" spans="1:12" s="88" customFormat="1" ht="18.75" x14ac:dyDescent="0.3">
      <c r="A60" s="89"/>
      <c r="B60" s="89"/>
      <c r="C60" s="89"/>
      <c r="D60" s="89"/>
      <c r="E60" s="89"/>
      <c r="F60" s="89"/>
      <c r="G60" s="89"/>
      <c r="H60" s="89"/>
      <c r="I60" s="89"/>
      <c r="J60" s="89"/>
      <c r="K60" s="89"/>
      <c r="L60" s="89"/>
    </row>
    <row r="61" spans="1:12" s="88" customFormat="1" ht="18.75" x14ac:dyDescent="0.3">
      <c r="A61" s="89"/>
      <c r="B61" s="405" t="str">
        <f>B16</f>
        <v>Sample, John Fitzgerald</v>
      </c>
      <c r="C61" s="405"/>
      <c r="D61" s="405"/>
      <c r="E61" s="405"/>
      <c r="F61" s="405"/>
      <c r="G61" s="89"/>
      <c r="H61" s="89"/>
      <c r="I61" s="89"/>
      <c r="J61" s="89"/>
      <c r="K61" s="89"/>
      <c r="L61" s="89"/>
    </row>
    <row r="62" spans="1:12" s="88" customFormat="1" ht="18.75" x14ac:dyDescent="0.3">
      <c r="B62" s="90" t="s">
        <v>135</v>
      </c>
      <c r="C62" s="90"/>
      <c r="D62" s="90"/>
      <c r="E62" s="90"/>
      <c r="F62" s="90"/>
      <c r="G62" s="91"/>
      <c r="H62" s="91"/>
      <c r="I62" s="91"/>
      <c r="J62" s="91"/>
      <c r="K62" s="91"/>
      <c r="L62" s="89"/>
    </row>
    <row r="63" spans="1:12" s="88" customFormat="1" ht="18.75" x14ac:dyDescent="0.3">
      <c r="B63" s="91"/>
      <c r="C63" s="91"/>
      <c r="D63" s="91"/>
      <c r="E63" s="91"/>
      <c r="F63" s="91"/>
      <c r="G63" s="91"/>
      <c r="H63" s="91"/>
      <c r="I63" s="91"/>
      <c r="J63" s="91"/>
      <c r="K63" s="91"/>
      <c r="L63" s="89"/>
    </row>
    <row r="64" spans="1:12" s="88" customFormat="1" ht="18.75" x14ac:dyDescent="0.3">
      <c r="B64" s="92"/>
      <c r="C64" s="92"/>
      <c r="D64" s="92"/>
      <c r="E64" s="92"/>
      <c r="F64" s="91"/>
      <c r="G64" s="91"/>
      <c r="H64" s="91"/>
      <c r="I64" s="91"/>
      <c r="J64" s="91"/>
      <c r="K64" s="91"/>
      <c r="L64" s="89"/>
    </row>
    <row r="65" spans="1:12" s="88" customFormat="1" ht="18.75" x14ac:dyDescent="0.3">
      <c r="B65" s="103" t="s">
        <v>141</v>
      </c>
      <c r="C65" s="92"/>
      <c r="D65" s="92"/>
      <c r="E65" s="92"/>
      <c r="F65" s="91"/>
      <c r="G65" s="91"/>
      <c r="H65" s="87"/>
      <c r="I65" s="87"/>
      <c r="J65" s="87"/>
      <c r="K65" s="87"/>
      <c r="L65" s="89"/>
    </row>
    <row r="66" spans="1:12" s="88" customFormat="1" ht="18.75" x14ac:dyDescent="0.3">
      <c r="B66" s="90" t="s">
        <v>136</v>
      </c>
      <c r="C66" s="90"/>
      <c r="D66" s="90"/>
      <c r="E66" s="90"/>
      <c r="F66" s="90"/>
      <c r="G66" s="91"/>
      <c r="H66" s="90" t="s">
        <v>137</v>
      </c>
      <c r="I66" s="90"/>
      <c r="J66" s="90"/>
      <c r="K66" s="90"/>
      <c r="L66" s="89"/>
    </row>
    <row r="67" spans="1:12" s="88" customFormat="1" ht="18.75" x14ac:dyDescent="0.3">
      <c r="B67" s="91"/>
      <c r="C67" s="91"/>
      <c r="D67" s="91"/>
      <c r="E67" s="91"/>
      <c r="F67" s="91"/>
      <c r="G67" s="91"/>
      <c r="H67" s="87"/>
      <c r="I67" s="87"/>
      <c r="J67" s="87"/>
      <c r="K67" s="87"/>
      <c r="L67" s="89"/>
    </row>
    <row r="68" spans="1:12" s="88" customFormat="1" ht="18.75" x14ac:dyDescent="0.3">
      <c r="A68" s="93"/>
      <c r="B68" s="87"/>
      <c r="C68" s="87"/>
      <c r="D68" s="87"/>
      <c r="E68" s="87"/>
      <c r="F68" s="91"/>
      <c r="G68" s="91"/>
      <c r="H68" s="92"/>
      <c r="I68" s="92"/>
      <c r="J68" s="92"/>
      <c r="K68" s="92"/>
      <c r="L68" s="89"/>
    </row>
    <row r="69" spans="1:12" s="88" customFormat="1" ht="18.75" x14ac:dyDescent="0.3">
      <c r="B69" s="406" t="str">
        <f>B24</f>
        <v>Active</v>
      </c>
      <c r="C69" s="405"/>
      <c r="D69" s="405"/>
      <c r="E69" s="405"/>
      <c r="F69" s="405"/>
      <c r="G69" s="87"/>
      <c r="H69" s="406" t="str">
        <f>B69</f>
        <v>Active</v>
      </c>
      <c r="I69" s="405"/>
      <c r="J69" s="405"/>
      <c r="K69" s="405"/>
      <c r="L69" s="89"/>
    </row>
    <row r="70" spans="1:12" s="88" customFormat="1" ht="18.75" x14ac:dyDescent="0.3">
      <c r="B70" s="90" t="s">
        <v>138</v>
      </c>
      <c r="C70" s="90"/>
      <c r="D70" s="90"/>
      <c r="E70" s="90"/>
      <c r="F70" s="90"/>
      <c r="G70" s="87"/>
      <c r="H70" s="94" t="s">
        <v>138</v>
      </c>
      <c r="I70" s="90"/>
      <c r="J70" s="90"/>
      <c r="K70" s="90"/>
      <c r="L70" s="89"/>
    </row>
    <row r="71" spans="1:12" s="88" customFormat="1" ht="11.45" customHeight="1" x14ac:dyDescent="0.3">
      <c r="B71" s="89"/>
      <c r="C71" s="87"/>
      <c r="D71" s="93"/>
      <c r="E71" s="93"/>
      <c r="F71" s="93"/>
      <c r="G71" s="93"/>
      <c r="H71" s="95"/>
      <c r="I71" s="93"/>
      <c r="J71" s="93"/>
      <c r="K71" s="93"/>
      <c r="L71" s="89"/>
    </row>
  </sheetData>
  <sheetProtection sheet="1" objects="1" scenarios="1"/>
  <mergeCells count="26">
    <mergeCell ref="B61:F61"/>
    <mergeCell ref="B69:F69"/>
    <mergeCell ref="H69:K69"/>
    <mergeCell ref="A54:L54"/>
    <mergeCell ref="A55:L55"/>
    <mergeCell ref="A56:L56"/>
    <mergeCell ref="A57:L57"/>
    <mergeCell ref="A58:L58"/>
    <mergeCell ref="A46:L46"/>
    <mergeCell ref="A47:L47"/>
    <mergeCell ref="A49:L49"/>
    <mergeCell ref="A51:L51"/>
    <mergeCell ref="A52:L52"/>
    <mergeCell ref="B24:F24"/>
    <mergeCell ref="H24:K24"/>
    <mergeCell ref="A1:L1"/>
    <mergeCell ref="A2:L2"/>
    <mergeCell ref="A4:L4"/>
    <mergeCell ref="A6:L6"/>
    <mergeCell ref="A7:L7"/>
    <mergeCell ref="A9:L9"/>
    <mergeCell ref="A10:L10"/>
    <mergeCell ref="A11:L11"/>
    <mergeCell ref="A12:L12"/>
    <mergeCell ref="A13:L13"/>
    <mergeCell ref="B16:F16"/>
  </mergeCells>
  <printOptions horizontalCentered="1" verticalCentered="1"/>
  <pageMargins left="0" right="0" top="0" bottom="0" header="0" footer="0"/>
  <pageSetup scale="83" orientation="portrait" r:id="rId1"/>
  <rowBreaks count="1" manualBreakCount="1">
    <brk id="45" max="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1:T29"/>
  <sheetViews>
    <sheetView showGridLines="0" zoomScale="180" zoomScaleNormal="180" workbookViewId="0">
      <selection activeCell="W17" sqref="W17"/>
    </sheetView>
  </sheetViews>
  <sheetFormatPr defaultRowHeight="15" x14ac:dyDescent="0.25"/>
  <cols>
    <col min="1" max="1" width="0.7109375" customWidth="1"/>
    <col min="2" max="25" width="3" customWidth="1"/>
  </cols>
  <sheetData>
    <row r="1" spans="2:20" ht="3" customHeight="1" thickBot="1" x14ac:dyDescent="0.3"/>
    <row r="2" spans="2:20" ht="15.75" thickTop="1" x14ac:dyDescent="0.25">
      <c r="B2" s="239"/>
      <c r="C2" s="240"/>
      <c r="D2" s="240"/>
      <c r="E2" s="240"/>
      <c r="F2" s="240"/>
      <c r="G2" s="240"/>
      <c r="H2" s="240"/>
      <c r="I2" s="240"/>
      <c r="J2" s="240"/>
      <c r="K2" s="240"/>
      <c r="L2" s="240"/>
      <c r="M2" s="240"/>
      <c r="N2" s="240"/>
      <c r="O2" s="240"/>
      <c r="P2" s="240"/>
      <c r="Q2" s="240"/>
      <c r="R2" s="240"/>
      <c r="S2" s="240"/>
      <c r="T2" s="241"/>
    </row>
    <row r="3" spans="2:20" x14ac:dyDescent="0.25">
      <c r="B3" s="134"/>
      <c r="C3" s="6"/>
      <c r="D3" s="6"/>
      <c r="E3" s="6"/>
      <c r="F3" s="6"/>
      <c r="G3" s="6"/>
      <c r="H3" s="6"/>
      <c r="I3" s="6"/>
      <c r="J3" s="6"/>
      <c r="K3" s="6"/>
      <c r="L3" s="6"/>
      <c r="M3" s="6"/>
      <c r="N3" s="6"/>
      <c r="O3" s="424" t="s">
        <v>496</v>
      </c>
      <c r="P3" s="424"/>
      <c r="Q3" s="424"/>
      <c r="R3" s="424"/>
      <c r="S3" s="424"/>
      <c r="T3" s="135"/>
    </row>
    <row r="4" spans="2:20" x14ac:dyDescent="0.25">
      <c r="B4" s="134"/>
      <c r="C4" s="6"/>
      <c r="D4" s="6"/>
      <c r="E4" s="6"/>
      <c r="F4" s="6"/>
      <c r="G4" s="6"/>
      <c r="H4" s="6"/>
      <c r="I4" s="6"/>
      <c r="J4" s="6"/>
      <c r="K4" s="6"/>
      <c r="L4" s="6"/>
      <c r="M4" s="6"/>
      <c r="N4" s="6"/>
      <c r="O4" s="424"/>
      <c r="P4" s="424"/>
      <c r="Q4" s="424"/>
      <c r="R4" s="424"/>
      <c r="S4" s="424"/>
      <c r="T4" s="135"/>
    </row>
    <row r="5" spans="2:20" x14ac:dyDescent="0.25">
      <c r="B5" s="426" t="s">
        <v>95</v>
      </c>
      <c r="C5" s="427"/>
      <c r="D5" s="427"/>
      <c r="E5" s="427"/>
      <c r="F5" s="427"/>
      <c r="G5" s="427"/>
      <c r="H5" s="427"/>
      <c r="I5" s="427"/>
      <c r="J5" s="427"/>
      <c r="K5" s="427"/>
      <c r="L5" s="427"/>
      <c r="M5" s="427"/>
      <c r="N5" s="427"/>
      <c r="O5" s="427"/>
      <c r="P5" s="427"/>
      <c r="Q5" s="427"/>
      <c r="R5" s="427"/>
      <c r="S5" s="427"/>
      <c r="T5" s="428"/>
    </row>
    <row r="6" spans="2:20" ht="36" x14ac:dyDescent="0.55000000000000004">
      <c r="B6" s="429" t="s">
        <v>411</v>
      </c>
      <c r="C6" s="430"/>
      <c r="D6" s="430"/>
      <c r="E6" s="430"/>
      <c r="F6" s="430"/>
      <c r="G6" s="430"/>
      <c r="H6" s="430"/>
      <c r="I6" s="430"/>
      <c r="J6" s="430"/>
      <c r="K6" s="430"/>
      <c r="L6" s="430"/>
      <c r="M6" s="430"/>
      <c r="N6" s="430"/>
      <c r="O6" s="430"/>
      <c r="P6" s="430"/>
      <c r="Q6" s="430"/>
      <c r="R6" s="430"/>
      <c r="S6" s="430"/>
      <c r="T6" s="431"/>
    </row>
    <row r="7" spans="2:20" x14ac:dyDescent="0.25">
      <c r="B7" s="426" t="s">
        <v>0</v>
      </c>
      <c r="C7" s="427"/>
      <c r="D7" s="427"/>
      <c r="E7" s="427"/>
      <c r="F7" s="427"/>
      <c r="G7" s="427"/>
      <c r="H7" s="427"/>
      <c r="I7" s="427"/>
      <c r="J7" s="427"/>
      <c r="K7" s="427"/>
      <c r="L7" s="427"/>
      <c r="M7" s="427"/>
      <c r="N7" s="427"/>
      <c r="O7" s="427"/>
      <c r="P7" s="427"/>
      <c r="Q7" s="427"/>
      <c r="R7" s="427"/>
      <c r="S7" s="427"/>
      <c r="T7" s="428"/>
    </row>
    <row r="8" spans="2:20" x14ac:dyDescent="0.25">
      <c r="B8" s="242"/>
      <c r="C8" s="243"/>
      <c r="D8" s="243"/>
      <c r="E8" s="243"/>
      <c r="F8" s="243"/>
      <c r="G8" s="243"/>
      <c r="H8" s="243"/>
      <c r="I8" s="243"/>
      <c r="J8" s="243"/>
      <c r="K8" s="243"/>
      <c r="L8" s="243"/>
      <c r="M8" s="243"/>
      <c r="N8" s="243"/>
      <c r="O8" s="243"/>
      <c r="P8" s="243"/>
      <c r="Q8" s="243"/>
      <c r="R8" s="243"/>
      <c r="S8" s="243"/>
      <c r="T8" s="244"/>
    </row>
    <row r="9" spans="2:20" x14ac:dyDescent="0.25">
      <c r="B9" s="426" t="s">
        <v>412</v>
      </c>
      <c r="C9" s="427"/>
      <c r="D9" s="427"/>
      <c r="E9" s="427"/>
      <c r="F9" s="427"/>
      <c r="G9" s="427"/>
      <c r="H9" s="427"/>
      <c r="I9" s="427"/>
      <c r="J9" s="427"/>
      <c r="K9" s="427"/>
      <c r="L9" s="427"/>
      <c r="M9" s="427"/>
      <c r="N9" s="427"/>
      <c r="O9" s="427"/>
      <c r="P9" s="427"/>
      <c r="Q9" s="427"/>
      <c r="R9" s="427"/>
      <c r="S9" s="427"/>
      <c r="T9" s="428"/>
    </row>
    <row r="10" spans="2:20" x14ac:dyDescent="0.25">
      <c r="B10" s="426" t="s">
        <v>413</v>
      </c>
      <c r="C10" s="427"/>
      <c r="D10" s="427"/>
      <c r="E10" s="427"/>
      <c r="F10" s="427"/>
      <c r="G10" s="427"/>
      <c r="H10" s="427"/>
      <c r="I10" s="427"/>
      <c r="J10" s="427"/>
      <c r="K10" s="427"/>
      <c r="L10" s="427"/>
      <c r="M10" s="427"/>
      <c r="N10" s="427"/>
      <c r="O10" s="427"/>
      <c r="P10" s="427"/>
      <c r="Q10" s="427"/>
      <c r="R10" s="427"/>
      <c r="S10" s="427"/>
      <c r="T10" s="428"/>
    </row>
    <row r="11" spans="2:20" x14ac:dyDescent="0.25">
      <c r="B11" s="134"/>
      <c r="C11" s="6"/>
      <c r="D11" s="6"/>
      <c r="E11" s="6"/>
      <c r="F11" s="6"/>
      <c r="G11" s="6"/>
      <c r="H11" s="6"/>
      <c r="I11" s="6"/>
      <c r="J11" s="6"/>
      <c r="K11" s="6"/>
      <c r="L11" s="6"/>
      <c r="M11" s="6"/>
      <c r="N11" s="6"/>
      <c r="O11" s="6"/>
      <c r="P11" s="6"/>
      <c r="Q11" s="6"/>
      <c r="R11" s="6"/>
      <c r="S11" s="6"/>
      <c r="T11" s="135"/>
    </row>
    <row r="12" spans="2:20" x14ac:dyDescent="0.25">
      <c r="B12" s="426" t="s">
        <v>414</v>
      </c>
      <c r="C12" s="427"/>
      <c r="D12" s="427"/>
      <c r="E12" s="427"/>
      <c r="F12" s="427"/>
      <c r="G12" s="427"/>
      <c r="H12" s="427"/>
      <c r="I12" s="427"/>
      <c r="J12" s="427"/>
      <c r="K12" s="427"/>
      <c r="L12" s="427"/>
      <c r="M12" s="427"/>
      <c r="N12" s="427"/>
      <c r="O12" s="427"/>
      <c r="P12" s="427"/>
      <c r="Q12" s="427"/>
      <c r="R12" s="427"/>
      <c r="S12" s="427"/>
      <c r="T12" s="428"/>
    </row>
    <row r="13" spans="2:20" x14ac:dyDescent="0.25">
      <c r="B13" s="134"/>
      <c r="C13" s="245"/>
      <c r="D13" s="245"/>
      <c r="F13" s="432">
        <f ca="1">TODAY()</f>
        <v>45268</v>
      </c>
      <c r="G13" s="433"/>
      <c r="H13" s="433"/>
      <c r="I13" s="433"/>
      <c r="J13" s="434"/>
      <c r="L13" s="435">
        <f ca="1">NOW()</f>
        <v>45268.380945949073</v>
      </c>
      <c r="M13" s="436"/>
      <c r="N13" s="436"/>
      <c r="O13" s="436"/>
      <c r="P13" s="437"/>
      <c r="Q13" s="246"/>
      <c r="R13" s="247"/>
      <c r="S13" s="6"/>
      <c r="T13" s="135"/>
    </row>
    <row r="14" spans="2:20" x14ac:dyDescent="0.25">
      <c r="B14" s="426" t="s">
        <v>415</v>
      </c>
      <c r="C14" s="427"/>
      <c r="D14" s="427"/>
      <c r="E14" s="427"/>
      <c r="F14" s="427"/>
      <c r="G14" s="427"/>
      <c r="H14" s="427"/>
      <c r="I14" s="427"/>
      <c r="J14" s="427"/>
      <c r="K14" s="427"/>
      <c r="L14" s="427"/>
      <c r="M14" s="427"/>
      <c r="N14" s="427"/>
      <c r="O14" s="427"/>
      <c r="P14" s="427"/>
      <c r="Q14" s="427"/>
      <c r="R14" s="427"/>
      <c r="S14" s="427"/>
      <c r="T14" s="428"/>
    </row>
    <row r="15" spans="2:20" x14ac:dyDescent="0.25">
      <c r="B15" s="242"/>
      <c r="C15" s="243"/>
      <c r="D15" s="243"/>
      <c r="E15" s="243"/>
      <c r="F15" s="243"/>
      <c r="G15" s="243"/>
      <c r="H15" s="243"/>
      <c r="I15" s="243"/>
      <c r="J15" s="243"/>
      <c r="K15" s="243"/>
      <c r="L15" s="243"/>
      <c r="M15" s="243"/>
      <c r="N15" s="243"/>
      <c r="O15" s="243"/>
      <c r="P15" s="243"/>
      <c r="Q15" s="243"/>
      <c r="R15" s="243"/>
      <c r="S15" s="243"/>
      <c r="T15" s="244"/>
    </row>
    <row r="16" spans="2:20" x14ac:dyDescent="0.25">
      <c r="B16" s="248"/>
      <c r="C16" s="175"/>
      <c r="D16" s="175"/>
      <c r="E16" s="175"/>
      <c r="F16" s="175"/>
      <c r="G16" s="249" t="s">
        <v>416</v>
      </c>
      <c r="H16" s="438">
        <f>'Pegue aqui la DB'!A2</f>
        <v>50002</v>
      </c>
      <c r="I16" s="438"/>
      <c r="J16" s="438"/>
      <c r="K16" s="250"/>
      <c r="L16" s="250"/>
      <c r="M16" s="250"/>
      <c r="N16" s="251"/>
      <c r="O16" s="251"/>
      <c r="P16" s="251"/>
      <c r="Q16" s="251"/>
      <c r="R16" s="251"/>
      <c r="S16" s="251"/>
      <c r="T16" s="252"/>
    </row>
    <row r="17" spans="2:20" x14ac:dyDescent="0.25">
      <c r="B17" s="248"/>
      <c r="C17" s="251"/>
      <c r="D17" s="251"/>
      <c r="E17" s="251"/>
      <c r="F17" s="251"/>
      <c r="G17" s="253" t="s">
        <v>170</v>
      </c>
      <c r="H17" s="262" t="str">
        <f>'Pegue aqui la DB'!B2</f>
        <v>Sample</v>
      </c>
      <c r="I17" s="254"/>
      <c r="J17" s="254"/>
      <c r="K17" s="250"/>
      <c r="L17" s="250"/>
      <c r="M17" s="250"/>
      <c r="N17" s="251"/>
      <c r="O17" s="251"/>
      <c r="P17" s="251"/>
      <c r="Q17" s="251"/>
      <c r="R17" s="251"/>
      <c r="S17" s="251"/>
      <c r="T17" s="255"/>
    </row>
    <row r="18" spans="2:20" x14ac:dyDescent="0.25">
      <c r="B18" s="134"/>
      <c r="C18" s="256"/>
      <c r="D18" s="256"/>
      <c r="E18" s="256"/>
      <c r="F18" s="256"/>
      <c r="G18" s="253" t="s">
        <v>171</v>
      </c>
      <c r="H18" s="262" t="str">
        <f>'Pegue aqui la DB'!C2</f>
        <v>John</v>
      </c>
      <c r="I18" s="256"/>
      <c r="J18" s="256"/>
      <c r="K18" s="256"/>
      <c r="L18" s="256"/>
      <c r="M18" s="256"/>
      <c r="N18" s="256"/>
      <c r="O18" s="256"/>
      <c r="P18" s="256"/>
      <c r="Q18" s="256"/>
      <c r="R18" s="256"/>
      <c r="S18" s="256"/>
      <c r="T18" s="257"/>
    </row>
    <row r="19" spans="2:20" x14ac:dyDescent="0.25">
      <c r="B19" s="134"/>
      <c r="C19" s="256"/>
      <c r="D19" s="256"/>
      <c r="E19" s="256"/>
      <c r="F19" s="256"/>
      <c r="G19" s="253" t="s">
        <v>172</v>
      </c>
      <c r="H19" s="439">
        <f>'Pegue aqui la DB'!F2</f>
        <v>19868</v>
      </c>
      <c r="I19" s="439"/>
      <c r="J19" s="439"/>
      <c r="K19" s="439"/>
      <c r="L19" s="439"/>
      <c r="M19" s="439"/>
      <c r="N19" s="256"/>
      <c r="O19" s="256"/>
      <c r="P19" s="256"/>
      <c r="Q19" s="256"/>
      <c r="R19" s="256"/>
      <c r="S19" s="256"/>
      <c r="T19" s="257"/>
    </row>
    <row r="20" spans="2:20" x14ac:dyDescent="0.25">
      <c r="B20" s="134"/>
      <c r="C20" s="256"/>
      <c r="D20" s="256"/>
      <c r="E20" s="256"/>
      <c r="F20" s="256"/>
      <c r="G20" s="253" t="s">
        <v>417</v>
      </c>
      <c r="H20" s="262" t="str">
        <f>'Pegue aqui la DB'!G2</f>
        <v>123 Main St.</v>
      </c>
      <c r="I20" s="256"/>
      <c r="J20" s="256"/>
      <c r="K20" s="256"/>
      <c r="L20" s="256"/>
      <c r="M20" s="256"/>
      <c r="N20" s="256"/>
      <c r="O20" s="256"/>
      <c r="P20" s="256"/>
      <c r="Q20" s="256"/>
      <c r="R20" s="256"/>
      <c r="S20" s="256"/>
      <c r="T20" s="257"/>
    </row>
    <row r="21" spans="2:20" x14ac:dyDescent="0.25">
      <c r="B21" s="134"/>
      <c r="C21" s="256"/>
      <c r="D21" s="256"/>
      <c r="E21" s="256"/>
      <c r="F21" s="256"/>
      <c r="G21" s="258"/>
      <c r="H21" s="258"/>
      <c r="I21" s="258"/>
      <c r="J21" s="256"/>
      <c r="K21" s="256"/>
      <c r="L21" s="256"/>
      <c r="M21" s="256"/>
      <c r="N21" s="256"/>
      <c r="O21" s="256"/>
      <c r="P21" s="256"/>
      <c r="Q21" s="256"/>
      <c r="R21" s="256"/>
      <c r="S21" s="256"/>
      <c r="T21" s="257"/>
    </row>
    <row r="22" spans="2:20" ht="15.75" thickBot="1" x14ac:dyDescent="0.3">
      <c r="B22" s="259"/>
      <c r="C22" s="260"/>
      <c r="D22" s="260"/>
      <c r="E22" s="260"/>
      <c r="F22" s="260"/>
      <c r="G22" s="260"/>
      <c r="H22" s="260"/>
      <c r="I22" s="260"/>
      <c r="J22" s="260"/>
      <c r="K22" s="260"/>
      <c r="L22" s="260"/>
      <c r="M22" s="260"/>
      <c r="N22" s="260"/>
      <c r="O22" s="260"/>
      <c r="P22" s="260"/>
      <c r="Q22" s="260"/>
      <c r="R22" s="260"/>
      <c r="S22" s="260"/>
      <c r="T22" s="261"/>
    </row>
    <row r="23" spans="2:20" ht="15.75" thickTop="1" x14ac:dyDescent="0.25"/>
    <row r="28" spans="2:20" x14ac:dyDescent="0.25">
      <c r="G28" s="425" t="s">
        <v>418</v>
      </c>
      <c r="H28" s="425"/>
      <c r="I28" s="425"/>
      <c r="J28" s="425"/>
      <c r="K28" s="425"/>
      <c r="L28" s="425"/>
      <c r="M28" s="425"/>
      <c r="N28" s="425"/>
      <c r="O28" s="425"/>
    </row>
    <row r="29" spans="2:20" x14ac:dyDescent="0.25">
      <c r="B29" s="175"/>
      <c r="C29" s="175"/>
      <c r="D29" s="175"/>
      <c r="E29" s="175"/>
      <c r="F29" s="175"/>
      <c r="G29" s="175"/>
      <c r="H29" s="175"/>
      <c r="I29" s="175"/>
      <c r="J29" s="175"/>
    </row>
  </sheetData>
  <sheetProtection sheet="1" objects="1" scenarios="1"/>
  <mergeCells count="13">
    <mergeCell ref="O3:S4"/>
    <mergeCell ref="G28:O28"/>
    <mergeCell ref="B5:T5"/>
    <mergeCell ref="B6:T6"/>
    <mergeCell ref="B7:T7"/>
    <mergeCell ref="B9:T9"/>
    <mergeCell ref="B10:T10"/>
    <mergeCell ref="B12:T12"/>
    <mergeCell ref="F13:J13"/>
    <mergeCell ref="L13:P13"/>
    <mergeCell ref="B14:T14"/>
    <mergeCell ref="H16:J16"/>
    <mergeCell ref="H19:M19"/>
  </mergeCells>
  <printOptions horizontalCentered="1" verticalCentered="1"/>
  <pageMargins left="0.7" right="0.7" top="0.75" bottom="0.75" header="0.3" footer="0.3"/>
  <pageSetup scale="15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19"/>
  <sheetViews>
    <sheetView showGridLines="0" workbookViewId="0">
      <selection activeCell="F11" sqref="F11"/>
    </sheetView>
  </sheetViews>
  <sheetFormatPr defaultColWidth="9.140625" defaultRowHeight="20.25" x14ac:dyDescent="0.3"/>
  <cols>
    <col min="1" max="1" width="9.140625" style="84" customWidth="1"/>
    <col min="2" max="2" width="9.140625" style="84"/>
    <col min="3" max="3" width="5.7109375" style="84" customWidth="1"/>
    <col min="4" max="4" width="9.140625" style="84"/>
    <col min="5" max="5" width="13.42578125" style="84" bestFit="1" customWidth="1"/>
    <col min="6" max="6" width="14.85546875" style="84" bestFit="1" customWidth="1"/>
    <col min="7" max="7" width="15.140625" style="84" customWidth="1"/>
    <col min="8" max="8" width="11.5703125" style="84" customWidth="1"/>
    <col min="9" max="9" width="9.140625" style="84"/>
    <col min="10" max="10" width="10.7109375" style="84" customWidth="1"/>
    <col min="11" max="11" width="9.140625" style="84"/>
    <col min="12" max="12" width="10" style="84" customWidth="1"/>
    <col min="13" max="16384" width="9.140625" style="84"/>
  </cols>
  <sheetData>
    <row r="1" spans="1:12" ht="33.75" x14ac:dyDescent="0.5">
      <c r="A1" s="399" t="s">
        <v>95</v>
      </c>
      <c r="B1" s="399"/>
      <c r="C1" s="399"/>
      <c r="D1" s="399"/>
      <c r="E1" s="399"/>
      <c r="F1" s="399"/>
      <c r="G1" s="399"/>
      <c r="H1" s="399"/>
      <c r="I1" s="217"/>
      <c r="J1" s="217"/>
      <c r="K1" s="217"/>
      <c r="L1" s="217"/>
    </row>
    <row r="2" spans="1:12" ht="26.25" x14ac:dyDescent="0.4">
      <c r="A2" s="400" t="s">
        <v>115</v>
      </c>
      <c r="B2" s="400"/>
      <c r="C2" s="400"/>
      <c r="D2" s="400"/>
      <c r="E2" s="400"/>
      <c r="F2" s="400"/>
      <c r="G2" s="400"/>
      <c r="H2" s="400"/>
      <c r="I2" s="218"/>
      <c r="J2" s="218"/>
      <c r="K2" s="218"/>
      <c r="L2" s="218"/>
    </row>
    <row r="3" spans="1:12" ht="26.25" x14ac:dyDescent="0.4">
      <c r="A3" s="402"/>
      <c r="B3" s="402"/>
      <c r="C3" s="402"/>
      <c r="D3" s="402"/>
      <c r="E3" s="402"/>
      <c r="F3" s="402"/>
      <c r="G3" s="402"/>
      <c r="H3" s="402"/>
      <c r="I3" s="219"/>
      <c r="J3" s="219"/>
      <c r="K3" s="219"/>
      <c r="L3" s="219"/>
    </row>
    <row r="4" spans="1:12" ht="26.25" x14ac:dyDescent="0.4">
      <c r="A4" s="189"/>
      <c r="B4" s="189"/>
      <c r="C4" s="189"/>
      <c r="D4" s="189"/>
      <c r="E4" s="189"/>
      <c r="F4" s="189"/>
      <c r="G4" s="189"/>
      <c r="H4" s="189"/>
      <c r="I4" s="189"/>
      <c r="J4" s="189"/>
      <c r="K4" s="189"/>
      <c r="L4" s="189"/>
    </row>
    <row r="5" spans="1:12" s="88" customFormat="1" ht="18.75" x14ac:dyDescent="0.3">
      <c r="A5" s="89"/>
      <c r="B5" s="89"/>
      <c r="C5" s="89"/>
      <c r="D5" s="89"/>
      <c r="E5" s="89"/>
      <c r="F5" s="89"/>
      <c r="G5" s="89"/>
      <c r="H5" s="89"/>
      <c r="I5" s="89"/>
      <c r="J5" s="89"/>
      <c r="K5" s="89"/>
      <c r="L5" s="89"/>
    </row>
    <row r="6" spans="1:12" s="88" customFormat="1" ht="18.75" x14ac:dyDescent="0.3">
      <c r="A6" s="89"/>
      <c r="C6" s="206" t="s">
        <v>362</v>
      </c>
      <c r="D6" s="93"/>
      <c r="E6" s="93"/>
      <c r="F6" s="213">
        <f>'Pegue aqui la DB'!A2</f>
        <v>50002</v>
      </c>
      <c r="G6" s="93"/>
      <c r="H6" s="93"/>
      <c r="I6" s="93"/>
      <c r="J6" s="93"/>
      <c r="K6" s="93"/>
      <c r="L6" s="93"/>
    </row>
    <row r="7" spans="1:12" s="88" customFormat="1" ht="18.75" x14ac:dyDescent="0.3">
      <c r="A7" s="89"/>
      <c r="C7" s="206" t="s">
        <v>361</v>
      </c>
      <c r="D7" s="207"/>
      <c r="E7" s="207"/>
      <c r="F7" s="213" t="str">
        <f>Application!B7</f>
        <v>Sample, John Fitzgerald</v>
      </c>
      <c r="G7" s="207"/>
      <c r="I7" s="127"/>
      <c r="J7" s="127"/>
      <c r="K7" s="127"/>
      <c r="L7" s="127"/>
    </row>
    <row r="8" spans="1:12" s="88" customFormat="1" ht="18.75" x14ac:dyDescent="0.3">
      <c r="C8" s="206" t="s">
        <v>159</v>
      </c>
      <c r="D8" s="87"/>
      <c r="E8" s="87"/>
      <c r="F8" s="216">
        <f>MENU!L42</f>
        <v>19868</v>
      </c>
      <c r="G8" s="87"/>
      <c r="H8" s="87"/>
      <c r="I8" s="87"/>
      <c r="J8" s="87"/>
      <c r="K8" s="87"/>
      <c r="L8" s="87"/>
    </row>
    <row r="9" spans="1:12" s="88" customFormat="1" ht="18.75" x14ac:dyDescent="0.3">
      <c r="C9" s="206" t="s">
        <v>363</v>
      </c>
      <c r="D9" s="87"/>
      <c r="E9" s="87"/>
      <c r="F9" s="213" t="str">
        <f>MENU!L41</f>
        <v>Holy Redeemer</v>
      </c>
      <c r="G9" s="87"/>
      <c r="H9" s="87"/>
      <c r="I9" s="87"/>
      <c r="J9" s="87"/>
      <c r="K9" s="87"/>
      <c r="L9" s="87"/>
    </row>
    <row r="10" spans="1:12" s="88" customFormat="1" ht="18.75" x14ac:dyDescent="0.3">
      <c r="C10" s="206" t="s">
        <v>364</v>
      </c>
      <c r="D10" s="208"/>
      <c r="E10" s="208"/>
      <c r="F10" s="216" t="str">
        <f>'Pegue aqui la DB'!Q2</f>
        <v>Active</v>
      </c>
      <c r="G10" s="87"/>
      <c r="H10" s="87"/>
      <c r="I10" s="87"/>
      <c r="J10" s="87"/>
      <c r="K10" s="87"/>
      <c r="L10" s="87"/>
    </row>
    <row r="11" spans="1:12" s="88" customFormat="1" ht="18.75" x14ac:dyDescent="0.3">
      <c r="C11" s="209"/>
      <c r="D11" s="208"/>
      <c r="E11" s="208"/>
      <c r="F11" s="208"/>
      <c r="G11" s="87"/>
      <c r="H11" s="87"/>
      <c r="I11" s="87"/>
      <c r="J11" s="87"/>
      <c r="K11" s="87"/>
      <c r="L11" s="87"/>
    </row>
    <row r="12" spans="1:12" s="88" customFormat="1" ht="26.25" x14ac:dyDescent="0.4">
      <c r="A12" s="402" t="s">
        <v>367</v>
      </c>
      <c r="B12" s="402"/>
      <c r="C12" s="402"/>
      <c r="D12" s="402"/>
      <c r="E12" s="402"/>
      <c r="F12" s="402"/>
      <c r="G12" s="402"/>
      <c r="H12" s="402"/>
      <c r="I12" s="87"/>
      <c r="J12" s="87"/>
      <c r="K12" s="87"/>
      <c r="L12" s="87"/>
    </row>
    <row r="13" spans="1:12" s="88" customFormat="1" ht="26.25" x14ac:dyDescent="0.4">
      <c r="A13" s="189"/>
      <c r="B13" s="189"/>
      <c r="C13" s="189"/>
      <c r="D13" s="189"/>
      <c r="E13" s="189"/>
      <c r="F13" s="189"/>
      <c r="G13" s="189"/>
      <c r="H13" s="189"/>
      <c r="I13" s="87"/>
      <c r="J13" s="87"/>
      <c r="K13" s="87"/>
      <c r="L13" s="87"/>
    </row>
    <row r="14" spans="1:12" s="88" customFormat="1" ht="18.75" x14ac:dyDescent="0.3">
      <c r="C14" s="210" t="s">
        <v>365</v>
      </c>
      <c r="D14" s="211"/>
      <c r="E14" s="211"/>
      <c r="F14" s="211"/>
      <c r="G14" s="212" t="str">
        <f>'Pegue aqui la DB'!AC2</f>
        <v>No</v>
      </c>
      <c r="H14" s="87"/>
      <c r="I14" s="87"/>
      <c r="J14" s="87"/>
      <c r="K14" s="87"/>
      <c r="L14" s="87"/>
    </row>
    <row r="15" spans="1:12" s="88" customFormat="1" ht="18.75" x14ac:dyDescent="0.3">
      <c r="A15" s="93"/>
      <c r="C15" s="87"/>
      <c r="D15" s="87"/>
      <c r="E15" s="87"/>
      <c r="F15" s="87"/>
      <c r="G15" s="233"/>
      <c r="H15" s="87"/>
      <c r="I15" s="208"/>
      <c r="J15" s="208"/>
      <c r="K15" s="208"/>
      <c r="L15" s="208"/>
    </row>
    <row r="16" spans="1:12" s="88" customFormat="1" ht="18.75" x14ac:dyDescent="0.3">
      <c r="C16" s="210" t="s">
        <v>366</v>
      </c>
      <c r="D16" s="211"/>
      <c r="E16" s="211"/>
      <c r="F16" s="211"/>
      <c r="G16" s="212" t="str">
        <f>'Pegue aqui la DB'!AD2</f>
        <v>No</v>
      </c>
      <c r="H16" s="87"/>
      <c r="I16" s="214"/>
      <c r="J16" s="215"/>
      <c r="K16" s="215"/>
      <c r="L16" s="215"/>
    </row>
    <row r="17" spans="1:12" s="88" customFormat="1" ht="18.75" x14ac:dyDescent="0.3">
      <c r="C17" s="87"/>
      <c r="D17" s="87"/>
      <c r="E17" s="87"/>
      <c r="F17" s="87"/>
      <c r="G17" s="87"/>
      <c r="H17" s="87"/>
      <c r="I17" s="128"/>
      <c r="J17" s="87"/>
      <c r="K17" s="87"/>
      <c r="L17" s="87"/>
    </row>
    <row r="18" spans="1:12" s="88" customFormat="1" ht="18.75" x14ac:dyDescent="0.3">
      <c r="B18" s="93"/>
      <c r="C18" s="87"/>
      <c r="D18" s="93"/>
      <c r="E18" s="93"/>
      <c r="F18" s="93"/>
      <c r="G18" s="93"/>
      <c r="H18" s="95"/>
      <c r="I18" s="93"/>
      <c r="J18" s="93"/>
      <c r="K18" s="93"/>
      <c r="L18" s="89"/>
    </row>
    <row r="19" spans="1:12" ht="21" x14ac:dyDescent="0.35">
      <c r="A19" s="96"/>
      <c r="B19" s="96"/>
      <c r="C19" s="96"/>
      <c r="D19" s="96"/>
      <c r="E19" s="96"/>
      <c r="F19" s="96"/>
      <c r="G19" s="96"/>
      <c r="H19" s="97"/>
      <c r="I19" s="97"/>
      <c r="J19" s="97"/>
      <c r="K19" s="97"/>
      <c r="L19" s="96"/>
    </row>
  </sheetData>
  <sheetProtection sheet="1" objects="1" scenarios="1"/>
  <mergeCells count="4">
    <mergeCell ref="A1:H1"/>
    <mergeCell ref="A2:H2"/>
    <mergeCell ref="A3:H3"/>
    <mergeCell ref="A12:H12"/>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
  <sheetViews>
    <sheetView showGridLines="0" workbookViewId="0">
      <selection activeCell="N11" sqref="N11"/>
    </sheetView>
  </sheetViews>
  <sheetFormatPr defaultRowHeight="15" x14ac:dyDescent="0.25"/>
  <cols>
    <col min="10" max="10" width="7.5703125" customWidth="1"/>
  </cols>
  <sheetData/>
  <sheetProtection sheet="1" objects="1" scenarios="1"/>
  <printOptions horizontalCentered="1"/>
  <pageMargins left="0" right="0" top="0.56999999999999995" bottom="0.43" header="0.4" footer="0.3"/>
  <pageSetup orientation="portrait" r:id="rId1"/>
  <drawing r:id="rId2"/>
  <legacyDrawing r:id="rId3"/>
  <oleObjects>
    <mc:AlternateContent xmlns:mc="http://schemas.openxmlformats.org/markup-compatibility/2006">
      <mc:Choice Requires="x14">
        <oleObject progId="Word.Document.8" shapeId="11268" r:id="rId4">
          <objectPr defaultSize="0" r:id="rId5">
            <anchor moveWithCells="1">
              <from>
                <xdr:col>0</xdr:col>
                <xdr:colOff>0</xdr:colOff>
                <xdr:row>0</xdr:row>
                <xdr:rowOff>0</xdr:rowOff>
              </from>
              <to>
                <xdr:col>9</xdr:col>
                <xdr:colOff>476250</xdr:colOff>
                <xdr:row>45</xdr:row>
                <xdr:rowOff>57150</xdr:rowOff>
              </to>
            </anchor>
          </objectPr>
        </oleObject>
      </mc:Choice>
      <mc:Fallback>
        <oleObject progId="Word.Document.8" shapeId="11268" r:id="rId4"/>
      </mc:Fallback>
    </mc:AlternateContent>
    <mc:AlternateContent xmlns:mc="http://schemas.openxmlformats.org/markup-compatibility/2006">
      <mc:Choice Requires="x14">
        <oleObject progId="Word.Document.8" shapeId="11269" r:id="rId6">
          <objectPr defaultSize="0" r:id="rId7">
            <anchor moveWithCells="1">
              <from>
                <xdr:col>0</xdr:col>
                <xdr:colOff>0</xdr:colOff>
                <xdr:row>46</xdr:row>
                <xdr:rowOff>0</xdr:rowOff>
              </from>
              <to>
                <xdr:col>9</xdr:col>
                <xdr:colOff>476250</xdr:colOff>
                <xdr:row>91</xdr:row>
                <xdr:rowOff>57150</xdr:rowOff>
              </to>
            </anchor>
          </objectPr>
        </oleObject>
      </mc:Choice>
      <mc:Fallback>
        <oleObject progId="Word.Document.8" shapeId="11269" r:id="rId6"/>
      </mc:Fallback>
    </mc:AlternateContent>
    <mc:AlternateContent xmlns:mc="http://schemas.openxmlformats.org/markup-compatibility/2006">
      <mc:Choice Requires="x14">
        <oleObject progId="Word.Document.8" shapeId="11270" r:id="rId8">
          <objectPr defaultSize="0" r:id="rId9">
            <anchor moveWithCells="1">
              <from>
                <xdr:col>0</xdr:col>
                <xdr:colOff>0</xdr:colOff>
                <xdr:row>92</xdr:row>
                <xdr:rowOff>0</xdr:rowOff>
              </from>
              <to>
                <xdr:col>9</xdr:col>
                <xdr:colOff>476250</xdr:colOff>
                <xdr:row>132</xdr:row>
                <xdr:rowOff>19050</xdr:rowOff>
              </to>
            </anchor>
          </objectPr>
        </oleObject>
      </mc:Choice>
      <mc:Fallback>
        <oleObject progId="Word.Document.8" shapeId="11270" r:id="rId8"/>
      </mc:Fallback>
    </mc:AlternateContent>
    <mc:AlternateContent xmlns:mc="http://schemas.openxmlformats.org/markup-compatibility/2006">
      <mc:Choice Requires="x14">
        <oleObject progId="Word.Document.8" shapeId="11271" r:id="rId10">
          <objectPr defaultSize="0" r:id="rId11">
            <anchor moveWithCells="1">
              <from>
                <xdr:col>0</xdr:col>
                <xdr:colOff>0</xdr:colOff>
                <xdr:row>133</xdr:row>
                <xdr:rowOff>0</xdr:rowOff>
              </from>
              <to>
                <xdr:col>9</xdr:col>
                <xdr:colOff>476250</xdr:colOff>
                <xdr:row>168</xdr:row>
                <xdr:rowOff>9525</xdr:rowOff>
              </to>
            </anchor>
          </objectPr>
        </oleObject>
      </mc:Choice>
      <mc:Fallback>
        <oleObject progId="Word.Document.8" shapeId="11271" r:id="rId10"/>
      </mc:Fallback>
    </mc:AlternateContent>
    <mc:AlternateContent xmlns:mc="http://schemas.openxmlformats.org/markup-compatibility/2006">
      <mc:Choice Requires="x14">
        <oleObject progId="Word.Document.8" shapeId="11272" r:id="rId12">
          <objectPr defaultSize="0" r:id="rId13">
            <anchor moveWithCells="1">
              <from>
                <xdr:col>0</xdr:col>
                <xdr:colOff>0</xdr:colOff>
                <xdr:row>169</xdr:row>
                <xdr:rowOff>0</xdr:rowOff>
              </from>
              <to>
                <xdr:col>9</xdr:col>
                <xdr:colOff>476250</xdr:colOff>
                <xdr:row>214</xdr:row>
                <xdr:rowOff>152400</xdr:rowOff>
              </to>
            </anchor>
          </objectPr>
        </oleObject>
      </mc:Choice>
      <mc:Fallback>
        <oleObject progId="Word.Document.8" shapeId="11272" r:id="rId12"/>
      </mc:Fallback>
    </mc:AlternateContent>
    <mc:AlternateContent xmlns:mc="http://schemas.openxmlformats.org/markup-compatibility/2006">
      <mc:Choice Requires="x14">
        <oleObject progId="Word.Document.8" shapeId="11273" r:id="rId14">
          <objectPr defaultSize="0" r:id="rId15">
            <anchor moveWithCells="1">
              <from>
                <xdr:col>0</xdr:col>
                <xdr:colOff>0</xdr:colOff>
                <xdr:row>216</xdr:row>
                <xdr:rowOff>0</xdr:rowOff>
              </from>
              <to>
                <xdr:col>9</xdr:col>
                <xdr:colOff>476250</xdr:colOff>
                <xdr:row>261</xdr:row>
                <xdr:rowOff>47625</xdr:rowOff>
              </to>
            </anchor>
          </objectPr>
        </oleObject>
      </mc:Choice>
      <mc:Fallback>
        <oleObject progId="Word.Document.8" shapeId="11273" r:id="rId14"/>
      </mc:Fallback>
    </mc:AlternateContent>
    <mc:AlternateContent xmlns:mc="http://schemas.openxmlformats.org/markup-compatibility/2006">
      <mc:Choice Requires="x14">
        <oleObject progId="Word.Document.8" shapeId="11274" r:id="rId16">
          <objectPr defaultSize="0" r:id="rId17">
            <anchor moveWithCells="1">
              <from>
                <xdr:col>0</xdr:col>
                <xdr:colOff>0</xdr:colOff>
                <xdr:row>262</xdr:row>
                <xdr:rowOff>0</xdr:rowOff>
              </from>
              <to>
                <xdr:col>9</xdr:col>
                <xdr:colOff>476250</xdr:colOff>
                <xdr:row>303</xdr:row>
                <xdr:rowOff>19050</xdr:rowOff>
              </to>
            </anchor>
          </objectPr>
        </oleObject>
      </mc:Choice>
      <mc:Fallback>
        <oleObject progId="Word.Document.8" shapeId="11274" r:id="rId16"/>
      </mc:Fallback>
    </mc:AlternateContent>
    <mc:AlternateContent xmlns:mc="http://schemas.openxmlformats.org/markup-compatibility/2006">
      <mc:Choice Requires="x14">
        <oleObject progId="Word.Document.8" shapeId="11275" r:id="rId18">
          <objectPr defaultSize="0" r:id="rId19">
            <anchor moveWithCells="1">
              <from>
                <xdr:col>0</xdr:col>
                <xdr:colOff>0</xdr:colOff>
                <xdr:row>304</xdr:row>
                <xdr:rowOff>0</xdr:rowOff>
              </from>
              <to>
                <xdr:col>9</xdr:col>
                <xdr:colOff>476250</xdr:colOff>
                <xdr:row>349</xdr:row>
                <xdr:rowOff>95250</xdr:rowOff>
              </to>
            </anchor>
          </objectPr>
        </oleObject>
      </mc:Choice>
      <mc:Fallback>
        <oleObject progId="Word.Document.8" shapeId="11275" r:id="rId18"/>
      </mc:Fallback>
    </mc:AlternateContent>
    <mc:AlternateContent xmlns:mc="http://schemas.openxmlformats.org/markup-compatibility/2006">
      <mc:Choice Requires="x14">
        <oleObject progId="Word.Document.8" shapeId="11276" r:id="rId20">
          <objectPr defaultSize="0" r:id="rId21">
            <anchor moveWithCells="1">
              <from>
                <xdr:col>0</xdr:col>
                <xdr:colOff>0</xdr:colOff>
                <xdr:row>350</xdr:row>
                <xdr:rowOff>0</xdr:rowOff>
              </from>
              <to>
                <xdr:col>9</xdr:col>
                <xdr:colOff>476250</xdr:colOff>
                <xdr:row>393</xdr:row>
                <xdr:rowOff>152400</xdr:rowOff>
              </to>
            </anchor>
          </objectPr>
        </oleObject>
      </mc:Choice>
      <mc:Fallback>
        <oleObject progId="Word.Document.8" shapeId="11276" r:id="rId20"/>
      </mc:Fallback>
    </mc:AlternateContent>
    <mc:AlternateContent xmlns:mc="http://schemas.openxmlformats.org/markup-compatibility/2006">
      <mc:Choice Requires="x14">
        <oleObject progId="Word.Document.8" shapeId="11277" r:id="rId22">
          <objectPr defaultSize="0" r:id="rId23">
            <anchor moveWithCells="1">
              <from>
                <xdr:col>0</xdr:col>
                <xdr:colOff>0</xdr:colOff>
                <xdr:row>394</xdr:row>
                <xdr:rowOff>0</xdr:rowOff>
              </from>
              <to>
                <xdr:col>9</xdr:col>
                <xdr:colOff>476250</xdr:colOff>
                <xdr:row>402</xdr:row>
                <xdr:rowOff>47625</xdr:rowOff>
              </to>
            </anchor>
          </objectPr>
        </oleObject>
      </mc:Choice>
      <mc:Fallback>
        <oleObject progId="Word.Document.8" shapeId="11277" r:id="rId22"/>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K395"/>
  <sheetViews>
    <sheetView topLeftCell="A37" zoomScale="230" zoomScaleNormal="230" workbookViewId="0">
      <selection activeCell="L41" sqref="L41:S41"/>
    </sheetView>
  </sheetViews>
  <sheetFormatPr defaultRowHeight="16.5" x14ac:dyDescent="0.3"/>
  <cols>
    <col min="1" max="1" width="1.28515625" style="36" customWidth="1"/>
    <col min="2" max="9" width="5" style="16" customWidth="1"/>
    <col min="10" max="10" width="5.42578125" style="16" customWidth="1"/>
    <col min="11" max="11" width="2" style="16" customWidth="1"/>
    <col min="12" max="18" width="5" style="16" customWidth="1"/>
    <col min="19" max="19" width="5.42578125" style="16" customWidth="1"/>
    <col min="20" max="20" width="4.85546875" style="16" customWidth="1"/>
    <col min="21" max="21" width="0.28515625" style="16" customWidth="1"/>
    <col min="22" max="36" width="5" style="16" customWidth="1"/>
    <col min="37" max="37" width="5.42578125" style="16" customWidth="1"/>
    <col min="38" max="38" width="2" style="16" customWidth="1"/>
    <col min="39" max="92" width="5" style="16" customWidth="1"/>
    <col min="93" max="309" width="9.140625" style="16"/>
    <col min="310" max="317" width="5" style="16" customWidth="1"/>
    <col min="318" max="318" width="5.42578125" style="16" customWidth="1"/>
    <col min="319" max="319" width="2" style="16" customWidth="1"/>
    <col min="320" max="326" width="5" style="16" customWidth="1"/>
    <col min="327" max="327" width="5.42578125" style="16" customWidth="1"/>
    <col min="328" max="328" width="4.85546875" style="16" customWidth="1"/>
    <col min="329" max="329" width="0.28515625" style="16" customWidth="1"/>
    <col min="330" max="337" width="5" style="16" customWidth="1"/>
    <col min="338" max="338" width="5.42578125" style="16" customWidth="1"/>
    <col min="339" max="339" width="2" style="16" customWidth="1"/>
    <col min="340" max="348" width="5" style="16" customWidth="1"/>
    <col min="349" max="565" width="9.140625" style="16"/>
    <col min="566" max="573" width="5" style="16" customWidth="1"/>
    <col min="574" max="574" width="5.42578125" style="16" customWidth="1"/>
    <col min="575" max="575" width="2" style="16" customWidth="1"/>
    <col min="576" max="582" width="5" style="16" customWidth="1"/>
    <col min="583" max="583" width="5.42578125" style="16" customWidth="1"/>
    <col min="584" max="584" width="4.85546875" style="16" customWidth="1"/>
    <col min="585" max="585" width="0.28515625" style="16" customWidth="1"/>
    <col min="586" max="593" width="5" style="16" customWidth="1"/>
    <col min="594" max="594" width="5.42578125" style="16" customWidth="1"/>
    <col min="595" max="595" width="2" style="16" customWidth="1"/>
    <col min="596" max="604" width="5" style="16" customWidth="1"/>
    <col min="605" max="821" width="9.140625" style="16"/>
    <col min="822" max="829" width="5" style="16" customWidth="1"/>
    <col min="830" max="830" width="5.42578125" style="16" customWidth="1"/>
    <col min="831" max="831" width="2" style="16" customWidth="1"/>
    <col min="832" max="838" width="5" style="16" customWidth="1"/>
    <col min="839" max="839" width="5.42578125" style="16" customWidth="1"/>
    <col min="840" max="840" width="4.85546875" style="16" customWidth="1"/>
    <col min="841" max="841" width="0.28515625" style="16" customWidth="1"/>
    <col min="842" max="849" width="5" style="16" customWidth="1"/>
    <col min="850" max="850" width="5.42578125" style="16" customWidth="1"/>
    <col min="851" max="851" width="2" style="16" customWidth="1"/>
    <col min="852" max="860" width="5" style="16" customWidth="1"/>
    <col min="861" max="1077" width="9.140625" style="16"/>
    <col min="1078" max="1085" width="5" style="16" customWidth="1"/>
    <col min="1086" max="1086" width="5.42578125" style="16" customWidth="1"/>
    <col min="1087" max="1087" width="2" style="16" customWidth="1"/>
    <col min="1088" max="1094" width="5" style="16" customWidth="1"/>
    <col min="1095" max="1095" width="5.42578125" style="16" customWidth="1"/>
    <col min="1096" max="1096" width="4.85546875" style="16" customWidth="1"/>
    <col min="1097" max="1097" width="0.28515625" style="16" customWidth="1"/>
    <col min="1098" max="1105" width="5" style="16" customWidth="1"/>
    <col min="1106" max="1106" width="5.42578125" style="16" customWidth="1"/>
    <col min="1107" max="1107" width="2" style="16" customWidth="1"/>
    <col min="1108" max="1116" width="5" style="16" customWidth="1"/>
    <col min="1117" max="1333" width="9.140625" style="16"/>
    <col min="1334" max="1341" width="5" style="16" customWidth="1"/>
    <col min="1342" max="1342" width="5.42578125" style="16" customWidth="1"/>
    <col min="1343" max="1343" width="2" style="16" customWidth="1"/>
    <col min="1344" max="1350" width="5" style="16" customWidth="1"/>
    <col min="1351" max="1351" width="5.42578125" style="16" customWidth="1"/>
    <col min="1352" max="1352" width="4.85546875" style="16" customWidth="1"/>
    <col min="1353" max="1353" width="0.28515625" style="16" customWidth="1"/>
    <col min="1354" max="1361" width="5" style="16" customWidth="1"/>
    <col min="1362" max="1362" width="5.42578125" style="16" customWidth="1"/>
    <col min="1363" max="1363" width="2" style="16" customWidth="1"/>
    <col min="1364" max="1372" width="5" style="16" customWidth="1"/>
    <col min="1373" max="1589" width="9.140625" style="16"/>
    <col min="1590" max="1597" width="5" style="16" customWidth="1"/>
    <col min="1598" max="1598" width="5.42578125" style="16" customWidth="1"/>
    <col min="1599" max="1599" width="2" style="16" customWidth="1"/>
    <col min="1600" max="1606" width="5" style="16" customWidth="1"/>
    <col min="1607" max="1607" width="5.42578125" style="16" customWidth="1"/>
    <col min="1608" max="1608" width="4.85546875" style="16" customWidth="1"/>
    <col min="1609" max="1609" width="0.28515625" style="16" customWidth="1"/>
    <col min="1610" max="1617" width="5" style="16" customWidth="1"/>
    <col min="1618" max="1618" width="5.42578125" style="16" customWidth="1"/>
    <col min="1619" max="1619" width="2" style="16" customWidth="1"/>
    <col min="1620" max="1628" width="5" style="16" customWidth="1"/>
    <col min="1629" max="1845" width="9.140625" style="16"/>
    <col min="1846" max="1853" width="5" style="16" customWidth="1"/>
    <col min="1854" max="1854" width="5.42578125" style="16" customWidth="1"/>
    <col min="1855" max="1855" width="2" style="16" customWidth="1"/>
    <col min="1856" max="1862" width="5" style="16" customWidth="1"/>
    <col min="1863" max="1863" width="5.42578125" style="16" customWidth="1"/>
    <col min="1864" max="1864" width="4.85546875" style="16" customWidth="1"/>
    <col min="1865" max="1865" width="0.28515625" style="16" customWidth="1"/>
    <col min="1866" max="1873" width="5" style="16" customWidth="1"/>
    <col min="1874" max="1874" width="5.42578125" style="16" customWidth="1"/>
    <col min="1875" max="1875" width="2" style="16" customWidth="1"/>
    <col min="1876" max="1884" width="5" style="16" customWidth="1"/>
    <col min="1885" max="2101" width="9.140625" style="16"/>
    <col min="2102" max="2109" width="5" style="16" customWidth="1"/>
    <col min="2110" max="2110" width="5.42578125" style="16" customWidth="1"/>
    <col min="2111" max="2111" width="2" style="16" customWidth="1"/>
    <col min="2112" max="2118" width="5" style="16" customWidth="1"/>
    <col min="2119" max="2119" width="5.42578125" style="16" customWidth="1"/>
    <col min="2120" max="2120" width="4.85546875" style="16" customWidth="1"/>
    <col min="2121" max="2121" width="0.28515625" style="16" customWidth="1"/>
    <col min="2122" max="2129" width="5" style="16" customWidth="1"/>
    <col min="2130" max="2130" width="5.42578125" style="16" customWidth="1"/>
    <col min="2131" max="2131" width="2" style="16" customWidth="1"/>
    <col min="2132" max="2140" width="5" style="16" customWidth="1"/>
    <col min="2141" max="2357" width="9.140625" style="16"/>
    <col min="2358" max="2365" width="5" style="16" customWidth="1"/>
    <col min="2366" max="2366" width="5.42578125" style="16" customWidth="1"/>
    <col min="2367" max="2367" width="2" style="16" customWidth="1"/>
    <col min="2368" max="2374" width="5" style="16" customWidth="1"/>
    <col min="2375" max="2375" width="5.42578125" style="16" customWidth="1"/>
    <col min="2376" max="2376" width="4.85546875" style="16" customWidth="1"/>
    <col min="2377" max="2377" width="0.28515625" style="16" customWidth="1"/>
    <col min="2378" max="2385" width="5" style="16" customWidth="1"/>
    <col min="2386" max="2386" width="5.42578125" style="16" customWidth="1"/>
    <col min="2387" max="2387" width="2" style="16" customWidth="1"/>
    <col min="2388" max="2396" width="5" style="16" customWidth="1"/>
    <col min="2397" max="2613" width="9.140625" style="16"/>
    <col min="2614" max="2621" width="5" style="16" customWidth="1"/>
    <col min="2622" max="2622" width="5.42578125" style="16" customWidth="1"/>
    <col min="2623" max="2623" width="2" style="16" customWidth="1"/>
    <col min="2624" max="2630" width="5" style="16" customWidth="1"/>
    <col min="2631" max="2631" width="5.42578125" style="16" customWidth="1"/>
    <col min="2632" max="2632" width="4.85546875" style="16" customWidth="1"/>
    <col min="2633" max="2633" width="0.28515625" style="16" customWidth="1"/>
    <col min="2634" max="2641" width="5" style="16" customWidth="1"/>
    <col min="2642" max="2642" width="5.42578125" style="16" customWidth="1"/>
    <col min="2643" max="2643" width="2" style="16" customWidth="1"/>
    <col min="2644" max="2652" width="5" style="16" customWidth="1"/>
    <col min="2653" max="2869" width="9.140625" style="16"/>
    <col min="2870" max="2877" width="5" style="16" customWidth="1"/>
    <col min="2878" max="2878" width="5.42578125" style="16" customWidth="1"/>
    <col min="2879" max="2879" width="2" style="16" customWidth="1"/>
    <col min="2880" max="2886" width="5" style="16" customWidth="1"/>
    <col min="2887" max="2887" width="5.42578125" style="16" customWidth="1"/>
    <col min="2888" max="2888" width="4.85546875" style="16" customWidth="1"/>
    <col min="2889" max="2889" width="0.28515625" style="16" customWidth="1"/>
    <col min="2890" max="2897" width="5" style="16" customWidth="1"/>
    <col min="2898" max="2898" width="5.42578125" style="16" customWidth="1"/>
    <col min="2899" max="2899" width="2" style="16" customWidth="1"/>
    <col min="2900" max="2908" width="5" style="16" customWidth="1"/>
    <col min="2909" max="3125" width="9.140625" style="16"/>
    <col min="3126" max="3133" width="5" style="16" customWidth="1"/>
    <col min="3134" max="3134" width="5.42578125" style="16" customWidth="1"/>
    <col min="3135" max="3135" width="2" style="16" customWidth="1"/>
    <col min="3136" max="3142" width="5" style="16" customWidth="1"/>
    <col min="3143" max="3143" width="5.42578125" style="16" customWidth="1"/>
    <col min="3144" max="3144" width="4.85546875" style="16" customWidth="1"/>
    <col min="3145" max="3145" width="0.28515625" style="16" customWidth="1"/>
    <col min="3146" max="3153" width="5" style="16" customWidth="1"/>
    <col min="3154" max="3154" width="5.42578125" style="16" customWidth="1"/>
    <col min="3155" max="3155" width="2" style="16" customWidth="1"/>
    <col min="3156" max="3164" width="5" style="16" customWidth="1"/>
    <col min="3165" max="3381" width="9.140625" style="16"/>
    <col min="3382" max="3389" width="5" style="16" customWidth="1"/>
    <col min="3390" max="3390" width="5.42578125" style="16" customWidth="1"/>
    <col min="3391" max="3391" width="2" style="16" customWidth="1"/>
    <col min="3392" max="3398" width="5" style="16" customWidth="1"/>
    <col min="3399" max="3399" width="5.42578125" style="16" customWidth="1"/>
    <col min="3400" max="3400" width="4.85546875" style="16" customWidth="1"/>
    <col min="3401" max="3401" width="0.28515625" style="16" customWidth="1"/>
    <col min="3402" max="3409" width="5" style="16" customWidth="1"/>
    <col min="3410" max="3410" width="5.42578125" style="16" customWidth="1"/>
    <col min="3411" max="3411" width="2" style="16" customWidth="1"/>
    <col min="3412" max="3420" width="5" style="16" customWidth="1"/>
    <col min="3421" max="3637" width="9.140625" style="16"/>
    <col min="3638" max="3645" width="5" style="16" customWidth="1"/>
    <col min="3646" max="3646" width="5.42578125" style="16" customWidth="1"/>
    <col min="3647" max="3647" width="2" style="16" customWidth="1"/>
    <col min="3648" max="3654" width="5" style="16" customWidth="1"/>
    <col min="3655" max="3655" width="5.42578125" style="16" customWidth="1"/>
    <col min="3656" max="3656" width="4.85546875" style="16" customWidth="1"/>
    <col min="3657" max="3657" width="0.28515625" style="16" customWidth="1"/>
    <col min="3658" max="3665" width="5" style="16" customWidth="1"/>
    <col min="3666" max="3666" width="5.42578125" style="16" customWidth="1"/>
    <col min="3667" max="3667" width="2" style="16" customWidth="1"/>
    <col min="3668" max="3676" width="5" style="16" customWidth="1"/>
    <col min="3677" max="3893" width="9.140625" style="16"/>
    <col min="3894" max="3901" width="5" style="16" customWidth="1"/>
    <col min="3902" max="3902" width="5.42578125" style="16" customWidth="1"/>
    <col min="3903" max="3903" width="2" style="16" customWidth="1"/>
    <col min="3904" max="3910" width="5" style="16" customWidth="1"/>
    <col min="3911" max="3911" width="5.42578125" style="16" customWidth="1"/>
    <col min="3912" max="3912" width="4.85546875" style="16" customWidth="1"/>
    <col min="3913" max="3913" width="0.28515625" style="16" customWidth="1"/>
    <col min="3914" max="3921" width="5" style="16" customWidth="1"/>
    <col min="3922" max="3922" width="5.42578125" style="16" customWidth="1"/>
    <col min="3923" max="3923" width="2" style="16" customWidth="1"/>
    <col min="3924" max="3932" width="5" style="16" customWidth="1"/>
    <col min="3933" max="4149" width="9.140625" style="16"/>
    <col min="4150" max="4157" width="5" style="16" customWidth="1"/>
    <col min="4158" max="4158" width="5.42578125" style="16" customWidth="1"/>
    <col min="4159" max="4159" width="2" style="16" customWidth="1"/>
    <col min="4160" max="4166" width="5" style="16" customWidth="1"/>
    <col min="4167" max="4167" width="5.42578125" style="16" customWidth="1"/>
    <col min="4168" max="4168" width="4.85546875" style="16" customWidth="1"/>
    <col min="4169" max="4169" width="0.28515625" style="16" customWidth="1"/>
    <col min="4170" max="4177" width="5" style="16" customWidth="1"/>
    <col min="4178" max="4178" width="5.42578125" style="16" customWidth="1"/>
    <col min="4179" max="4179" width="2" style="16" customWidth="1"/>
    <col min="4180" max="4188" width="5" style="16" customWidth="1"/>
    <col min="4189" max="4405" width="9.140625" style="16"/>
    <col min="4406" max="4413" width="5" style="16" customWidth="1"/>
    <col min="4414" max="4414" width="5.42578125" style="16" customWidth="1"/>
    <col min="4415" max="4415" width="2" style="16" customWidth="1"/>
    <col min="4416" max="4422" width="5" style="16" customWidth="1"/>
    <col min="4423" max="4423" width="5.42578125" style="16" customWidth="1"/>
    <col min="4424" max="4424" width="4.85546875" style="16" customWidth="1"/>
    <col min="4425" max="4425" width="0.28515625" style="16" customWidth="1"/>
    <col min="4426" max="4433" width="5" style="16" customWidth="1"/>
    <col min="4434" max="4434" width="5.42578125" style="16" customWidth="1"/>
    <col min="4435" max="4435" width="2" style="16" customWidth="1"/>
    <col min="4436" max="4444" width="5" style="16" customWidth="1"/>
    <col min="4445" max="4661" width="9.140625" style="16"/>
    <col min="4662" max="4669" width="5" style="16" customWidth="1"/>
    <col min="4670" max="4670" width="5.42578125" style="16" customWidth="1"/>
    <col min="4671" max="4671" width="2" style="16" customWidth="1"/>
    <col min="4672" max="4678" width="5" style="16" customWidth="1"/>
    <col min="4679" max="4679" width="5.42578125" style="16" customWidth="1"/>
    <col min="4680" max="4680" width="4.85546875" style="16" customWidth="1"/>
    <col min="4681" max="4681" width="0.28515625" style="16" customWidth="1"/>
    <col min="4682" max="4689" width="5" style="16" customWidth="1"/>
    <col min="4690" max="4690" width="5.42578125" style="16" customWidth="1"/>
    <col min="4691" max="4691" width="2" style="16" customWidth="1"/>
    <col min="4692" max="4700" width="5" style="16" customWidth="1"/>
    <col min="4701" max="4917" width="9.140625" style="16"/>
    <col min="4918" max="4925" width="5" style="16" customWidth="1"/>
    <col min="4926" max="4926" width="5.42578125" style="16" customWidth="1"/>
    <col min="4927" max="4927" width="2" style="16" customWidth="1"/>
    <col min="4928" max="4934" width="5" style="16" customWidth="1"/>
    <col min="4935" max="4935" width="5.42578125" style="16" customWidth="1"/>
    <col min="4936" max="4936" width="4.85546875" style="16" customWidth="1"/>
    <col min="4937" max="4937" width="0.28515625" style="16" customWidth="1"/>
    <col min="4938" max="4945" width="5" style="16" customWidth="1"/>
    <col min="4946" max="4946" width="5.42578125" style="16" customWidth="1"/>
    <col min="4947" max="4947" width="2" style="16" customWidth="1"/>
    <col min="4948" max="4956" width="5" style="16" customWidth="1"/>
    <col min="4957" max="5173" width="9.140625" style="16"/>
    <col min="5174" max="5181" width="5" style="16" customWidth="1"/>
    <col min="5182" max="5182" width="5.42578125" style="16" customWidth="1"/>
    <col min="5183" max="5183" width="2" style="16" customWidth="1"/>
    <col min="5184" max="5190" width="5" style="16" customWidth="1"/>
    <col min="5191" max="5191" width="5.42578125" style="16" customWidth="1"/>
    <col min="5192" max="5192" width="4.85546875" style="16" customWidth="1"/>
    <col min="5193" max="5193" width="0.28515625" style="16" customWidth="1"/>
    <col min="5194" max="5201" width="5" style="16" customWidth="1"/>
    <col min="5202" max="5202" width="5.42578125" style="16" customWidth="1"/>
    <col min="5203" max="5203" width="2" style="16" customWidth="1"/>
    <col min="5204" max="5212" width="5" style="16" customWidth="1"/>
    <col min="5213" max="5429" width="9.140625" style="16"/>
    <col min="5430" max="5437" width="5" style="16" customWidth="1"/>
    <col min="5438" max="5438" width="5.42578125" style="16" customWidth="1"/>
    <col min="5439" max="5439" width="2" style="16" customWidth="1"/>
    <col min="5440" max="5446" width="5" style="16" customWidth="1"/>
    <col min="5447" max="5447" width="5.42578125" style="16" customWidth="1"/>
    <col min="5448" max="5448" width="4.85546875" style="16" customWidth="1"/>
    <col min="5449" max="5449" width="0.28515625" style="16" customWidth="1"/>
    <col min="5450" max="5457" width="5" style="16" customWidth="1"/>
    <col min="5458" max="5458" width="5.42578125" style="16" customWidth="1"/>
    <col min="5459" max="5459" width="2" style="16" customWidth="1"/>
    <col min="5460" max="5468" width="5" style="16" customWidth="1"/>
    <col min="5469" max="5685" width="9.140625" style="16"/>
    <col min="5686" max="5693" width="5" style="16" customWidth="1"/>
    <col min="5694" max="5694" width="5.42578125" style="16" customWidth="1"/>
    <col min="5695" max="5695" width="2" style="16" customWidth="1"/>
    <col min="5696" max="5702" width="5" style="16" customWidth="1"/>
    <col min="5703" max="5703" width="5.42578125" style="16" customWidth="1"/>
    <col min="5704" max="5704" width="4.85546875" style="16" customWidth="1"/>
    <col min="5705" max="5705" width="0.28515625" style="16" customWidth="1"/>
    <col min="5706" max="5713" width="5" style="16" customWidth="1"/>
    <col min="5714" max="5714" width="5.42578125" style="16" customWidth="1"/>
    <col min="5715" max="5715" width="2" style="16" customWidth="1"/>
    <col min="5716" max="5724" width="5" style="16" customWidth="1"/>
    <col min="5725" max="5941" width="9.140625" style="16"/>
    <col min="5942" max="5949" width="5" style="16" customWidth="1"/>
    <col min="5950" max="5950" width="5.42578125" style="16" customWidth="1"/>
    <col min="5951" max="5951" width="2" style="16" customWidth="1"/>
    <col min="5952" max="5958" width="5" style="16" customWidth="1"/>
    <col min="5959" max="5959" width="5.42578125" style="16" customWidth="1"/>
    <col min="5960" max="5960" width="4.85546875" style="16" customWidth="1"/>
    <col min="5961" max="5961" width="0.28515625" style="16" customWidth="1"/>
    <col min="5962" max="5969" width="5" style="16" customWidth="1"/>
    <col min="5970" max="5970" width="5.42578125" style="16" customWidth="1"/>
    <col min="5971" max="5971" width="2" style="16" customWidth="1"/>
    <col min="5972" max="5980" width="5" style="16" customWidth="1"/>
    <col min="5981" max="6197" width="9.140625" style="16"/>
    <col min="6198" max="6205" width="5" style="16" customWidth="1"/>
    <col min="6206" max="6206" width="5.42578125" style="16" customWidth="1"/>
    <col min="6207" max="6207" width="2" style="16" customWidth="1"/>
    <col min="6208" max="6214" width="5" style="16" customWidth="1"/>
    <col min="6215" max="6215" width="5.42578125" style="16" customWidth="1"/>
    <col min="6216" max="6216" width="4.85546875" style="16" customWidth="1"/>
    <col min="6217" max="6217" width="0.28515625" style="16" customWidth="1"/>
    <col min="6218" max="6225" width="5" style="16" customWidth="1"/>
    <col min="6226" max="6226" width="5.42578125" style="16" customWidth="1"/>
    <col min="6227" max="6227" width="2" style="16" customWidth="1"/>
    <col min="6228" max="6236" width="5" style="16" customWidth="1"/>
    <col min="6237" max="6453" width="9.140625" style="16"/>
    <col min="6454" max="6461" width="5" style="16" customWidth="1"/>
    <col min="6462" max="6462" width="5.42578125" style="16" customWidth="1"/>
    <col min="6463" max="6463" width="2" style="16" customWidth="1"/>
    <col min="6464" max="6470" width="5" style="16" customWidth="1"/>
    <col min="6471" max="6471" width="5.42578125" style="16" customWidth="1"/>
    <col min="6472" max="6472" width="4.85546875" style="16" customWidth="1"/>
    <col min="6473" max="6473" width="0.28515625" style="16" customWidth="1"/>
    <col min="6474" max="6481" width="5" style="16" customWidth="1"/>
    <col min="6482" max="6482" width="5.42578125" style="16" customWidth="1"/>
    <col min="6483" max="6483" width="2" style="16" customWidth="1"/>
    <col min="6484" max="6492" width="5" style="16" customWidth="1"/>
    <col min="6493" max="6709" width="9.140625" style="16"/>
    <col min="6710" max="6717" width="5" style="16" customWidth="1"/>
    <col min="6718" max="6718" width="5.42578125" style="16" customWidth="1"/>
    <col min="6719" max="6719" width="2" style="16" customWidth="1"/>
    <col min="6720" max="6726" width="5" style="16" customWidth="1"/>
    <col min="6727" max="6727" width="5.42578125" style="16" customWidth="1"/>
    <col min="6728" max="6728" width="4.85546875" style="16" customWidth="1"/>
    <col min="6729" max="6729" width="0.28515625" style="16" customWidth="1"/>
    <col min="6730" max="6737" width="5" style="16" customWidth="1"/>
    <col min="6738" max="6738" width="5.42578125" style="16" customWidth="1"/>
    <col min="6739" max="6739" width="2" style="16" customWidth="1"/>
    <col min="6740" max="6748" width="5" style="16" customWidth="1"/>
    <col min="6749" max="6965" width="9.140625" style="16"/>
    <col min="6966" max="6973" width="5" style="16" customWidth="1"/>
    <col min="6974" max="6974" width="5.42578125" style="16" customWidth="1"/>
    <col min="6975" max="6975" width="2" style="16" customWidth="1"/>
    <col min="6976" max="6982" width="5" style="16" customWidth="1"/>
    <col min="6983" max="6983" width="5.42578125" style="16" customWidth="1"/>
    <col min="6984" max="6984" width="4.85546875" style="16" customWidth="1"/>
    <col min="6985" max="6985" width="0.28515625" style="16" customWidth="1"/>
    <col min="6986" max="6993" width="5" style="16" customWidth="1"/>
    <col min="6994" max="6994" width="5.42578125" style="16" customWidth="1"/>
    <col min="6995" max="6995" width="2" style="16" customWidth="1"/>
    <col min="6996" max="7004" width="5" style="16" customWidth="1"/>
    <col min="7005" max="7221" width="9.140625" style="16"/>
    <col min="7222" max="7229" width="5" style="16" customWidth="1"/>
    <col min="7230" max="7230" width="5.42578125" style="16" customWidth="1"/>
    <col min="7231" max="7231" width="2" style="16" customWidth="1"/>
    <col min="7232" max="7238" width="5" style="16" customWidth="1"/>
    <col min="7239" max="7239" width="5.42578125" style="16" customWidth="1"/>
    <col min="7240" max="7240" width="4.85546875" style="16" customWidth="1"/>
    <col min="7241" max="7241" width="0.28515625" style="16" customWidth="1"/>
    <col min="7242" max="7249" width="5" style="16" customWidth="1"/>
    <col min="7250" max="7250" width="5.42578125" style="16" customWidth="1"/>
    <col min="7251" max="7251" width="2" style="16" customWidth="1"/>
    <col min="7252" max="7260" width="5" style="16" customWidth="1"/>
    <col min="7261" max="7477" width="9.140625" style="16"/>
    <col min="7478" max="7485" width="5" style="16" customWidth="1"/>
    <col min="7486" max="7486" width="5.42578125" style="16" customWidth="1"/>
    <col min="7487" max="7487" width="2" style="16" customWidth="1"/>
    <col min="7488" max="7494" width="5" style="16" customWidth="1"/>
    <col min="7495" max="7495" width="5.42578125" style="16" customWidth="1"/>
    <col min="7496" max="7496" width="4.85546875" style="16" customWidth="1"/>
    <col min="7497" max="7497" width="0.28515625" style="16" customWidth="1"/>
    <col min="7498" max="7505" width="5" style="16" customWidth="1"/>
    <col min="7506" max="7506" width="5.42578125" style="16" customWidth="1"/>
    <col min="7507" max="7507" width="2" style="16" customWidth="1"/>
    <col min="7508" max="7516" width="5" style="16" customWidth="1"/>
    <col min="7517" max="7733" width="9.140625" style="16"/>
    <col min="7734" max="7741" width="5" style="16" customWidth="1"/>
    <col min="7742" max="7742" width="5.42578125" style="16" customWidth="1"/>
    <col min="7743" max="7743" width="2" style="16" customWidth="1"/>
    <col min="7744" max="7750" width="5" style="16" customWidth="1"/>
    <col min="7751" max="7751" width="5.42578125" style="16" customWidth="1"/>
    <col min="7752" max="7752" width="4.85546875" style="16" customWidth="1"/>
    <col min="7753" max="7753" width="0.28515625" style="16" customWidth="1"/>
    <col min="7754" max="7761" width="5" style="16" customWidth="1"/>
    <col min="7762" max="7762" width="5.42578125" style="16" customWidth="1"/>
    <col min="7763" max="7763" width="2" style="16" customWidth="1"/>
    <col min="7764" max="7772" width="5" style="16" customWidth="1"/>
    <col min="7773" max="7989" width="9.140625" style="16"/>
    <col min="7990" max="7997" width="5" style="16" customWidth="1"/>
    <col min="7998" max="7998" width="5.42578125" style="16" customWidth="1"/>
    <col min="7999" max="7999" width="2" style="16" customWidth="1"/>
    <col min="8000" max="8006" width="5" style="16" customWidth="1"/>
    <col min="8007" max="8007" width="5.42578125" style="16" customWidth="1"/>
    <col min="8008" max="8008" width="4.85546875" style="16" customWidth="1"/>
    <col min="8009" max="8009" width="0.28515625" style="16" customWidth="1"/>
    <col min="8010" max="8017" width="5" style="16" customWidth="1"/>
    <col min="8018" max="8018" width="5.42578125" style="16" customWidth="1"/>
    <col min="8019" max="8019" width="2" style="16" customWidth="1"/>
    <col min="8020" max="8028" width="5" style="16" customWidth="1"/>
    <col min="8029" max="8245" width="9.140625" style="16"/>
    <col min="8246" max="8253" width="5" style="16" customWidth="1"/>
    <col min="8254" max="8254" width="5.42578125" style="16" customWidth="1"/>
    <col min="8255" max="8255" width="2" style="16" customWidth="1"/>
    <col min="8256" max="8262" width="5" style="16" customWidth="1"/>
    <col min="8263" max="8263" width="5.42578125" style="16" customWidth="1"/>
    <col min="8264" max="8264" width="4.85546875" style="16" customWidth="1"/>
    <col min="8265" max="8265" width="0.28515625" style="16" customWidth="1"/>
    <col min="8266" max="8273" width="5" style="16" customWidth="1"/>
    <col min="8274" max="8274" width="5.42578125" style="16" customWidth="1"/>
    <col min="8275" max="8275" width="2" style="16" customWidth="1"/>
    <col min="8276" max="8284" width="5" style="16" customWidth="1"/>
    <col min="8285" max="8501" width="9.140625" style="16"/>
    <col min="8502" max="8509" width="5" style="16" customWidth="1"/>
    <col min="8510" max="8510" width="5.42578125" style="16" customWidth="1"/>
    <col min="8511" max="8511" width="2" style="16" customWidth="1"/>
    <col min="8512" max="8518" width="5" style="16" customWidth="1"/>
    <col min="8519" max="8519" width="5.42578125" style="16" customWidth="1"/>
    <col min="8520" max="8520" width="4.85546875" style="16" customWidth="1"/>
    <col min="8521" max="8521" width="0.28515625" style="16" customWidth="1"/>
    <col min="8522" max="8529" width="5" style="16" customWidth="1"/>
    <col min="8530" max="8530" width="5.42578125" style="16" customWidth="1"/>
    <col min="8531" max="8531" width="2" style="16" customWidth="1"/>
    <col min="8532" max="8540" width="5" style="16" customWidth="1"/>
    <col min="8541" max="8757" width="9.140625" style="16"/>
    <col min="8758" max="8765" width="5" style="16" customWidth="1"/>
    <col min="8766" max="8766" width="5.42578125" style="16" customWidth="1"/>
    <col min="8767" max="8767" width="2" style="16" customWidth="1"/>
    <col min="8768" max="8774" width="5" style="16" customWidth="1"/>
    <col min="8775" max="8775" width="5.42578125" style="16" customWidth="1"/>
    <col min="8776" max="8776" width="4.85546875" style="16" customWidth="1"/>
    <col min="8777" max="8777" width="0.28515625" style="16" customWidth="1"/>
    <col min="8778" max="8785" width="5" style="16" customWidth="1"/>
    <col min="8786" max="8786" width="5.42578125" style="16" customWidth="1"/>
    <col min="8787" max="8787" width="2" style="16" customWidth="1"/>
    <col min="8788" max="8796" width="5" style="16" customWidth="1"/>
    <col min="8797" max="9013" width="9.140625" style="16"/>
    <col min="9014" max="9021" width="5" style="16" customWidth="1"/>
    <col min="9022" max="9022" width="5.42578125" style="16" customWidth="1"/>
    <col min="9023" max="9023" width="2" style="16" customWidth="1"/>
    <col min="9024" max="9030" width="5" style="16" customWidth="1"/>
    <col min="9031" max="9031" width="5.42578125" style="16" customWidth="1"/>
    <col min="9032" max="9032" width="4.85546875" style="16" customWidth="1"/>
    <col min="9033" max="9033" width="0.28515625" style="16" customWidth="1"/>
    <col min="9034" max="9041" width="5" style="16" customWidth="1"/>
    <col min="9042" max="9042" width="5.42578125" style="16" customWidth="1"/>
    <col min="9043" max="9043" width="2" style="16" customWidth="1"/>
    <col min="9044" max="9052" width="5" style="16" customWidth="1"/>
    <col min="9053" max="9269" width="9.140625" style="16"/>
    <col min="9270" max="9277" width="5" style="16" customWidth="1"/>
    <col min="9278" max="9278" width="5.42578125" style="16" customWidth="1"/>
    <col min="9279" max="9279" width="2" style="16" customWidth="1"/>
    <col min="9280" max="9286" width="5" style="16" customWidth="1"/>
    <col min="9287" max="9287" width="5.42578125" style="16" customWidth="1"/>
    <col min="9288" max="9288" width="4.85546875" style="16" customWidth="1"/>
    <col min="9289" max="9289" width="0.28515625" style="16" customWidth="1"/>
    <col min="9290" max="9297" width="5" style="16" customWidth="1"/>
    <col min="9298" max="9298" width="5.42578125" style="16" customWidth="1"/>
    <col min="9299" max="9299" width="2" style="16" customWidth="1"/>
    <col min="9300" max="9308" width="5" style="16" customWidth="1"/>
    <col min="9309" max="9525" width="9.140625" style="16"/>
    <col min="9526" max="9533" width="5" style="16" customWidth="1"/>
    <col min="9534" max="9534" width="5.42578125" style="16" customWidth="1"/>
    <col min="9535" max="9535" width="2" style="16" customWidth="1"/>
    <col min="9536" max="9542" width="5" style="16" customWidth="1"/>
    <col min="9543" max="9543" width="5.42578125" style="16" customWidth="1"/>
    <col min="9544" max="9544" width="4.85546875" style="16" customWidth="1"/>
    <col min="9545" max="9545" width="0.28515625" style="16" customWidth="1"/>
    <col min="9546" max="9553" width="5" style="16" customWidth="1"/>
    <col min="9554" max="9554" width="5.42578125" style="16" customWidth="1"/>
    <col min="9555" max="9555" width="2" style="16" customWidth="1"/>
    <col min="9556" max="9564" width="5" style="16" customWidth="1"/>
    <col min="9565" max="9781" width="9.140625" style="16"/>
    <col min="9782" max="9789" width="5" style="16" customWidth="1"/>
    <col min="9790" max="9790" width="5.42578125" style="16" customWidth="1"/>
    <col min="9791" max="9791" width="2" style="16" customWidth="1"/>
    <col min="9792" max="9798" width="5" style="16" customWidth="1"/>
    <col min="9799" max="9799" width="5.42578125" style="16" customWidth="1"/>
    <col min="9800" max="9800" width="4.85546875" style="16" customWidth="1"/>
    <col min="9801" max="9801" width="0.28515625" style="16" customWidth="1"/>
    <col min="9802" max="9809" width="5" style="16" customWidth="1"/>
    <col min="9810" max="9810" width="5.42578125" style="16" customWidth="1"/>
    <col min="9811" max="9811" width="2" style="16" customWidth="1"/>
    <col min="9812" max="9820" width="5" style="16" customWidth="1"/>
    <col min="9821" max="10037" width="9.140625" style="16"/>
    <col min="10038" max="10045" width="5" style="16" customWidth="1"/>
    <col min="10046" max="10046" width="5.42578125" style="16" customWidth="1"/>
    <col min="10047" max="10047" width="2" style="16" customWidth="1"/>
    <col min="10048" max="10054" width="5" style="16" customWidth="1"/>
    <col min="10055" max="10055" width="5.42578125" style="16" customWidth="1"/>
    <col min="10056" max="10056" width="4.85546875" style="16" customWidth="1"/>
    <col min="10057" max="10057" width="0.28515625" style="16" customWidth="1"/>
    <col min="10058" max="10065" width="5" style="16" customWidth="1"/>
    <col min="10066" max="10066" width="5.42578125" style="16" customWidth="1"/>
    <col min="10067" max="10067" width="2" style="16" customWidth="1"/>
    <col min="10068" max="10076" width="5" style="16" customWidth="1"/>
    <col min="10077" max="10293" width="9.140625" style="16"/>
    <col min="10294" max="10301" width="5" style="16" customWidth="1"/>
    <col min="10302" max="10302" width="5.42578125" style="16" customWidth="1"/>
    <col min="10303" max="10303" width="2" style="16" customWidth="1"/>
    <col min="10304" max="10310" width="5" style="16" customWidth="1"/>
    <col min="10311" max="10311" width="5.42578125" style="16" customWidth="1"/>
    <col min="10312" max="10312" width="4.85546875" style="16" customWidth="1"/>
    <col min="10313" max="10313" width="0.28515625" style="16" customWidth="1"/>
    <col min="10314" max="10321" width="5" style="16" customWidth="1"/>
    <col min="10322" max="10322" width="5.42578125" style="16" customWidth="1"/>
    <col min="10323" max="10323" width="2" style="16" customWidth="1"/>
    <col min="10324" max="10332" width="5" style="16" customWidth="1"/>
    <col min="10333" max="10549" width="9.140625" style="16"/>
    <col min="10550" max="10557" width="5" style="16" customWidth="1"/>
    <col min="10558" max="10558" width="5.42578125" style="16" customWidth="1"/>
    <col min="10559" max="10559" width="2" style="16" customWidth="1"/>
    <col min="10560" max="10566" width="5" style="16" customWidth="1"/>
    <col min="10567" max="10567" width="5.42578125" style="16" customWidth="1"/>
    <col min="10568" max="10568" width="4.85546875" style="16" customWidth="1"/>
    <col min="10569" max="10569" width="0.28515625" style="16" customWidth="1"/>
    <col min="10570" max="10577" width="5" style="16" customWidth="1"/>
    <col min="10578" max="10578" width="5.42578125" style="16" customWidth="1"/>
    <col min="10579" max="10579" width="2" style="16" customWidth="1"/>
    <col min="10580" max="10588" width="5" style="16" customWidth="1"/>
    <col min="10589" max="10805" width="9.140625" style="16"/>
    <col min="10806" max="10813" width="5" style="16" customWidth="1"/>
    <col min="10814" max="10814" width="5.42578125" style="16" customWidth="1"/>
    <col min="10815" max="10815" width="2" style="16" customWidth="1"/>
    <col min="10816" max="10822" width="5" style="16" customWidth="1"/>
    <col min="10823" max="10823" width="5.42578125" style="16" customWidth="1"/>
    <col min="10824" max="10824" width="4.85546875" style="16" customWidth="1"/>
    <col min="10825" max="10825" width="0.28515625" style="16" customWidth="1"/>
    <col min="10826" max="10833" width="5" style="16" customWidth="1"/>
    <col min="10834" max="10834" width="5.42578125" style="16" customWidth="1"/>
    <col min="10835" max="10835" width="2" style="16" customWidth="1"/>
    <col min="10836" max="10844" width="5" style="16" customWidth="1"/>
    <col min="10845" max="11061" width="9.140625" style="16"/>
    <col min="11062" max="11069" width="5" style="16" customWidth="1"/>
    <col min="11070" max="11070" width="5.42578125" style="16" customWidth="1"/>
    <col min="11071" max="11071" width="2" style="16" customWidth="1"/>
    <col min="11072" max="11078" width="5" style="16" customWidth="1"/>
    <col min="11079" max="11079" width="5.42578125" style="16" customWidth="1"/>
    <col min="11080" max="11080" width="4.85546875" style="16" customWidth="1"/>
    <col min="11081" max="11081" width="0.28515625" style="16" customWidth="1"/>
    <col min="11082" max="11089" width="5" style="16" customWidth="1"/>
    <col min="11090" max="11090" width="5.42578125" style="16" customWidth="1"/>
    <col min="11091" max="11091" width="2" style="16" customWidth="1"/>
    <col min="11092" max="11100" width="5" style="16" customWidth="1"/>
    <col min="11101" max="11317" width="9.140625" style="16"/>
    <col min="11318" max="11325" width="5" style="16" customWidth="1"/>
    <col min="11326" max="11326" width="5.42578125" style="16" customWidth="1"/>
    <col min="11327" max="11327" width="2" style="16" customWidth="1"/>
    <col min="11328" max="11334" width="5" style="16" customWidth="1"/>
    <col min="11335" max="11335" width="5.42578125" style="16" customWidth="1"/>
    <col min="11336" max="11336" width="4.85546875" style="16" customWidth="1"/>
    <col min="11337" max="11337" width="0.28515625" style="16" customWidth="1"/>
    <col min="11338" max="11345" width="5" style="16" customWidth="1"/>
    <col min="11346" max="11346" width="5.42578125" style="16" customWidth="1"/>
    <col min="11347" max="11347" width="2" style="16" customWidth="1"/>
    <col min="11348" max="11356" width="5" style="16" customWidth="1"/>
    <col min="11357" max="11573" width="9.140625" style="16"/>
    <col min="11574" max="11581" width="5" style="16" customWidth="1"/>
    <col min="11582" max="11582" width="5.42578125" style="16" customWidth="1"/>
    <col min="11583" max="11583" width="2" style="16" customWidth="1"/>
    <col min="11584" max="11590" width="5" style="16" customWidth="1"/>
    <col min="11591" max="11591" width="5.42578125" style="16" customWidth="1"/>
    <col min="11592" max="11592" width="4.85546875" style="16" customWidth="1"/>
    <col min="11593" max="11593" width="0.28515625" style="16" customWidth="1"/>
    <col min="11594" max="11601" width="5" style="16" customWidth="1"/>
    <col min="11602" max="11602" width="5.42578125" style="16" customWidth="1"/>
    <col min="11603" max="11603" width="2" style="16" customWidth="1"/>
    <col min="11604" max="11612" width="5" style="16" customWidth="1"/>
    <col min="11613" max="11829" width="9.140625" style="16"/>
    <col min="11830" max="11837" width="5" style="16" customWidth="1"/>
    <col min="11838" max="11838" width="5.42578125" style="16" customWidth="1"/>
    <col min="11839" max="11839" width="2" style="16" customWidth="1"/>
    <col min="11840" max="11846" width="5" style="16" customWidth="1"/>
    <col min="11847" max="11847" width="5.42578125" style="16" customWidth="1"/>
    <col min="11848" max="11848" width="4.85546875" style="16" customWidth="1"/>
    <col min="11849" max="11849" width="0.28515625" style="16" customWidth="1"/>
    <col min="11850" max="11857" width="5" style="16" customWidth="1"/>
    <col min="11858" max="11858" width="5.42578125" style="16" customWidth="1"/>
    <col min="11859" max="11859" width="2" style="16" customWidth="1"/>
    <col min="11860" max="11868" width="5" style="16" customWidth="1"/>
    <col min="11869" max="12085" width="9.140625" style="16"/>
    <col min="12086" max="12093" width="5" style="16" customWidth="1"/>
    <col min="12094" max="12094" width="5.42578125" style="16" customWidth="1"/>
    <col min="12095" max="12095" width="2" style="16" customWidth="1"/>
    <col min="12096" max="12102" width="5" style="16" customWidth="1"/>
    <col min="12103" max="12103" width="5.42578125" style="16" customWidth="1"/>
    <col min="12104" max="12104" width="4.85546875" style="16" customWidth="1"/>
    <col min="12105" max="12105" width="0.28515625" style="16" customWidth="1"/>
    <col min="12106" max="12113" width="5" style="16" customWidth="1"/>
    <col min="12114" max="12114" width="5.42578125" style="16" customWidth="1"/>
    <col min="12115" max="12115" width="2" style="16" customWidth="1"/>
    <col min="12116" max="12124" width="5" style="16" customWidth="1"/>
    <col min="12125" max="12341" width="9.140625" style="16"/>
    <col min="12342" max="12349" width="5" style="16" customWidth="1"/>
    <col min="12350" max="12350" width="5.42578125" style="16" customWidth="1"/>
    <col min="12351" max="12351" width="2" style="16" customWidth="1"/>
    <col min="12352" max="12358" width="5" style="16" customWidth="1"/>
    <col min="12359" max="12359" width="5.42578125" style="16" customWidth="1"/>
    <col min="12360" max="12360" width="4.85546875" style="16" customWidth="1"/>
    <col min="12361" max="12361" width="0.28515625" style="16" customWidth="1"/>
    <col min="12362" max="12369" width="5" style="16" customWidth="1"/>
    <col min="12370" max="12370" width="5.42578125" style="16" customWidth="1"/>
    <col min="12371" max="12371" width="2" style="16" customWidth="1"/>
    <col min="12372" max="12380" width="5" style="16" customWidth="1"/>
    <col min="12381" max="12597" width="9.140625" style="16"/>
    <col min="12598" max="12605" width="5" style="16" customWidth="1"/>
    <col min="12606" max="12606" width="5.42578125" style="16" customWidth="1"/>
    <col min="12607" max="12607" width="2" style="16" customWidth="1"/>
    <col min="12608" max="12614" width="5" style="16" customWidth="1"/>
    <col min="12615" max="12615" width="5.42578125" style="16" customWidth="1"/>
    <col min="12616" max="12616" width="4.85546875" style="16" customWidth="1"/>
    <col min="12617" max="12617" width="0.28515625" style="16" customWidth="1"/>
    <col min="12618" max="12625" width="5" style="16" customWidth="1"/>
    <col min="12626" max="12626" width="5.42578125" style="16" customWidth="1"/>
    <col min="12627" max="12627" width="2" style="16" customWidth="1"/>
    <col min="12628" max="12636" width="5" style="16" customWidth="1"/>
    <col min="12637" max="12853" width="9.140625" style="16"/>
    <col min="12854" max="12861" width="5" style="16" customWidth="1"/>
    <col min="12862" max="12862" width="5.42578125" style="16" customWidth="1"/>
    <col min="12863" max="12863" width="2" style="16" customWidth="1"/>
    <col min="12864" max="12870" width="5" style="16" customWidth="1"/>
    <col min="12871" max="12871" width="5.42578125" style="16" customWidth="1"/>
    <col min="12872" max="12872" width="4.85546875" style="16" customWidth="1"/>
    <col min="12873" max="12873" width="0.28515625" style="16" customWidth="1"/>
    <col min="12874" max="12881" width="5" style="16" customWidth="1"/>
    <col min="12882" max="12882" width="5.42578125" style="16" customWidth="1"/>
    <col min="12883" max="12883" width="2" style="16" customWidth="1"/>
    <col min="12884" max="12892" width="5" style="16" customWidth="1"/>
    <col min="12893" max="13109" width="9.140625" style="16"/>
    <col min="13110" max="13117" width="5" style="16" customWidth="1"/>
    <col min="13118" max="13118" width="5.42578125" style="16" customWidth="1"/>
    <col min="13119" max="13119" width="2" style="16" customWidth="1"/>
    <col min="13120" max="13126" width="5" style="16" customWidth="1"/>
    <col min="13127" max="13127" width="5.42578125" style="16" customWidth="1"/>
    <col min="13128" max="13128" width="4.85546875" style="16" customWidth="1"/>
    <col min="13129" max="13129" width="0.28515625" style="16" customWidth="1"/>
    <col min="13130" max="13137" width="5" style="16" customWidth="1"/>
    <col min="13138" max="13138" width="5.42578125" style="16" customWidth="1"/>
    <col min="13139" max="13139" width="2" style="16" customWidth="1"/>
    <col min="13140" max="13148" width="5" style="16" customWidth="1"/>
    <col min="13149" max="13365" width="9.140625" style="16"/>
    <col min="13366" max="13373" width="5" style="16" customWidth="1"/>
    <col min="13374" max="13374" width="5.42578125" style="16" customWidth="1"/>
    <col min="13375" max="13375" width="2" style="16" customWidth="1"/>
    <col min="13376" max="13382" width="5" style="16" customWidth="1"/>
    <col min="13383" max="13383" width="5.42578125" style="16" customWidth="1"/>
    <col min="13384" max="13384" width="4.85546875" style="16" customWidth="1"/>
    <col min="13385" max="13385" width="0.28515625" style="16" customWidth="1"/>
    <col min="13386" max="13393" width="5" style="16" customWidth="1"/>
    <col min="13394" max="13394" width="5.42578125" style="16" customWidth="1"/>
    <col min="13395" max="13395" width="2" style="16" customWidth="1"/>
    <col min="13396" max="13404" width="5" style="16" customWidth="1"/>
    <col min="13405" max="13621" width="9.140625" style="16"/>
    <col min="13622" max="13629" width="5" style="16" customWidth="1"/>
    <col min="13630" max="13630" width="5.42578125" style="16" customWidth="1"/>
    <col min="13631" max="13631" width="2" style="16" customWidth="1"/>
    <col min="13632" max="13638" width="5" style="16" customWidth="1"/>
    <col min="13639" max="13639" width="5.42578125" style="16" customWidth="1"/>
    <col min="13640" max="13640" width="4.85546875" style="16" customWidth="1"/>
    <col min="13641" max="13641" width="0.28515625" style="16" customWidth="1"/>
    <col min="13642" max="13649" width="5" style="16" customWidth="1"/>
    <col min="13650" max="13650" width="5.42578125" style="16" customWidth="1"/>
    <col min="13651" max="13651" width="2" style="16" customWidth="1"/>
    <col min="13652" max="13660" width="5" style="16" customWidth="1"/>
    <col min="13661" max="13877" width="9.140625" style="16"/>
    <col min="13878" max="13885" width="5" style="16" customWidth="1"/>
    <col min="13886" max="13886" width="5.42578125" style="16" customWidth="1"/>
    <col min="13887" max="13887" width="2" style="16" customWidth="1"/>
    <col min="13888" max="13894" width="5" style="16" customWidth="1"/>
    <col min="13895" max="13895" width="5.42578125" style="16" customWidth="1"/>
    <col min="13896" max="13896" width="4.85546875" style="16" customWidth="1"/>
    <col min="13897" max="13897" width="0.28515625" style="16" customWidth="1"/>
    <col min="13898" max="13905" width="5" style="16" customWidth="1"/>
    <col min="13906" max="13906" width="5.42578125" style="16" customWidth="1"/>
    <col min="13907" max="13907" width="2" style="16" customWidth="1"/>
    <col min="13908" max="13916" width="5" style="16" customWidth="1"/>
    <col min="13917" max="14133" width="9.140625" style="16"/>
    <col min="14134" max="14141" width="5" style="16" customWidth="1"/>
    <col min="14142" max="14142" width="5.42578125" style="16" customWidth="1"/>
    <col min="14143" max="14143" width="2" style="16" customWidth="1"/>
    <col min="14144" max="14150" width="5" style="16" customWidth="1"/>
    <col min="14151" max="14151" width="5.42578125" style="16" customWidth="1"/>
    <col min="14152" max="14152" width="4.85546875" style="16" customWidth="1"/>
    <col min="14153" max="14153" width="0.28515625" style="16" customWidth="1"/>
    <col min="14154" max="14161" width="5" style="16" customWidth="1"/>
    <col min="14162" max="14162" width="5.42578125" style="16" customWidth="1"/>
    <col min="14163" max="14163" width="2" style="16" customWidth="1"/>
    <col min="14164" max="14172" width="5" style="16" customWidth="1"/>
    <col min="14173" max="14389" width="9.140625" style="16"/>
    <col min="14390" max="14397" width="5" style="16" customWidth="1"/>
    <col min="14398" max="14398" width="5.42578125" style="16" customWidth="1"/>
    <col min="14399" max="14399" width="2" style="16" customWidth="1"/>
    <col min="14400" max="14406" width="5" style="16" customWidth="1"/>
    <col min="14407" max="14407" width="5.42578125" style="16" customWidth="1"/>
    <col min="14408" max="14408" width="4.85546875" style="16" customWidth="1"/>
    <col min="14409" max="14409" width="0.28515625" style="16" customWidth="1"/>
    <col min="14410" max="14417" width="5" style="16" customWidth="1"/>
    <col min="14418" max="14418" width="5.42578125" style="16" customWidth="1"/>
    <col min="14419" max="14419" width="2" style="16" customWidth="1"/>
    <col min="14420" max="14428" width="5" style="16" customWidth="1"/>
    <col min="14429" max="14645" width="9.140625" style="16"/>
    <col min="14646" max="14653" width="5" style="16" customWidth="1"/>
    <col min="14654" max="14654" width="5.42578125" style="16" customWidth="1"/>
    <col min="14655" max="14655" width="2" style="16" customWidth="1"/>
    <col min="14656" max="14662" width="5" style="16" customWidth="1"/>
    <col min="14663" max="14663" width="5.42578125" style="16" customWidth="1"/>
    <col min="14664" max="14664" width="4.85546875" style="16" customWidth="1"/>
    <col min="14665" max="14665" width="0.28515625" style="16" customWidth="1"/>
    <col min="14666" max="14673" width="5" style="16" customWidth="1"/>
    <col min="14674" max="14674" width="5.42578125" style="16" customWidth="1"/>
    <col min="14675" max="14675" width="2" style="16" customWidth="1"/>
    <col min="14676" max="14684" width="5" style="16" customWidth="1"/>
    <col min="14685" max="14901" width="9.140625" style="16"/>
    <col min="14902" max="14909" width="5" style="16" customWidth="1"/>
    <col min="14910" max="14910" width="5.42578125" style="16" customWidth="1"/>
    <col min="14911" max="14911" width="2" style="16" customWidth="1"/>
    <col min="14912" max="14918" width="5" style="16" customWidth="1"/>
    <col min="14919" max="14919" width="5.42578125" style="16" customWidth="1"/>
    <col min="14920" max="14920" width="4.85546875" style="16" customWidth="1"/>
    <col min="14921" max="14921" width="0.28515625" style="16" customWidth="1"/>
    <col min="14922" max="14929" width="5" style="16" customWidth="1"/>
    <col min="14930" max="14930" width="5.42578125" style="16" customWidth="1"/>
    <col min="14931" max="14931" width="2" style="16" customWidth="1"/>
    <col min="14932" max="14940" width="5" style="16" customWidth="1"/>
    <col min="14941" max="15157" width="9.140625" style="16"/>
    <col min="15158" max="15165" width="5" style="16" customWidth="1"/>
    <col min="15166" max="15166" width="5.42578125" style="16" customWidth="1"/>
    <col min="15167" max="15167" width="2" style="16" customWidth="1"/>
    <col min="15168" max="15174" width="5" style="16" customWidth="1"/>
    <col min="15175" max="15175" width="5.42578125" style="16" customWidth="1"/>
    <col min="15176" max="15176" width="4.85546875" style="16" customWidth="1"/>
    <col min="15177" max="15177" width="0.28515625" style="16" customWidth="1"/>
    <col min="15178" max="15185" width="5" style="16" customWidth="1"/>
    <col min="15186" max="15186" width="5.42578125" style="16" customWidth="1"/>
    <col min="15187" max="15187" width="2" style="16" customWidth="1"/>
    <col min="15188" max="15196" width="5" style="16" customWidth="1"/>
    <col min="15197" max="15413" width="9.140625" style="16"/>
    <col min="15414" max="15421" width="5" style="16" customWidth="1"/>
    <col min="15422" max="15422" width="5.42578125" style="16" customWidth="1"/>
    <col min="15423" max="15423" width="2" style="16" customWidth="1"/>
    <col min="15424" max="15430" width="5" style="16" customWidth="1"/>
    <col min="15431" max="15431" width="5.42578125" style="16" customWidth="1"/>
    <col min="15432" max="15432" width="4.85546875" style="16" customWidth="1"/>
    <col min="15433" max="15433" width="0.28515625" style="16" customWidth="1"/>
    <col min="15434" max="15441" width="5" style="16" customWidth="1"/>
    <col min="15442" max="15442" width="5.42578125" style="16" customWidth="1"/>
    <col min="15443" max="15443" width="2" style="16" customWidth="1"/>
    <col min="15444" max="15452" width="5" style="16" customWidth="1"/>
    <col min="15453" max="15669" width="9.140625" style="16"/>
    <col min="15670" max="15677" width="5" style="16" customWidth="1"/>
    <col min="15678" max="15678" width="5.42578125" style="16" customWidth="1"/>
    <col min="15679" max="15679" width="2" style="16" customWidth="1"/>
    <col min="15680" max="15686" width="5" style="16" customWidth="1"/>
    <col min="15687" max="15687" width="5.42578125" style="16" customWidth="1"/>
    <col min="15688" max="15688" width="4.85546875" style="16" customWidth="1"/>
    <col min="15689" max="15689" width="0.28515625" style="16" customWidth="1"/>
    <col min="15690" max="15697" width="5" style="16" customWidth="1"/>
    <col min="15698" max="15698" width="5.42578125" style="16" customWidth="1"/>
    <col min="15699" max="15699" width="2" style="16" customWidth="1"/>
    <col min="15700" max="15708" width="5" style="16" customWidth="1"/>
    <col min="15709" max="15925" width="9.140625" style="16"/>
    <col min="15926" max="15933" width="5" style="16" customWidth="1"/>
    <col min="15934" max="15934" width="5.42578125" style="16" customWidth="1"/>
    <col min="15935" max="15935" width="2" style="16" customWidth="1"/>
    <col min="15936" max="15942" width="5" style="16" customWidth="1"/>
    <col min="15943" max="15943" width="5.42578125" style="16" customWidth="1"/>
    <col min="15944" max="15944" width="4.85546875" style="16" customWidth="1"/>
    <col min="15945" max="15945" width="0.28515625" style="16" customWidth="1"/>
    <col min="15946" max="15953" width="5" style="16" customWidth="1"/>
    <col min="15954" max="15954" width="5.42578125" style="16" customWidth="1"/>
    <col min="15955" max="15955" width="2" style="16" customWidth="1"/>
    <col min="15956" max="15964" width="5" style="16" customWidth="1"/>
    <col min="15965" max="16181" width="9.140625" style="16"/>
    <col min="16182" max="16189" width="5" style="16" customWidth="1"/>
    <col min="16190" max="16190" width="5.42578125" style="16" customWidth="1"/>
    <col min="16191" max="16191" width="2" style="16" customWidth="1"/>
    <col min="16192" max="16198" width="5" style="16" customWidth="1"/>
    <col min="16199" max="16199" width="5.42578125" style="16" customWidth="1"/>
    <col min="16200" max="16200" width="4.85546875" style="16" customWidth="1"/>
    <col min="16201" max="16201" width="0.28515625" style="16" customWidth="1"/>
    <col min="16202" max="16209" width="5" style="16" customWidth="1"/>
    <col min="16210" max="16210" width="5.42578125" style="16" customWidth="1"/>
    <col min="16211" max="16211" width="2" style="16" customWidth="1"/>
    <col min="16212" max="16220" width="5" style="16" customWidth="1"/>
    <col min="16221" max="16384" width="9.140625" style="16"/>
  </cols>
  <sheetData>
    <row r="1" spans="1:89" ht="25.5" x14ac:dyDescent="0.35">
      <c r="A1" s="18"/>
      <c r="B1" s="322" t="s">
        <v>95</v>
      </c>
      <c r="C1" s="322"/>
      <c r="D1" s="322"/>
      <c r="E1" s="322"/>
      <c r="F1" s="322"/>
      <c r="G1" s="322"/>
      <c r="H1" s="322"/>
      <c r="I1" s="322"/>
      <c r="J1" s="322"/>
      <c r="K1" s="322"/>
      <c r="L1" s="322"/>
      <c r="M1" s="322"/>
      <c r="N1" s="322"/>
      <c r="O1" s="322"/>
      <c r="P1" s="322"/>
      <c r="Q1" s="322"/>
      <c r="R1" s="322"/>
      <c r="S1" s="322"/>
      <c r="T1" s="322"/>
      <c r="U1" s="14" t="s">
        <v>53</v>
      </c>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row>
    <row r="2" spans="1:89" ht="25.5" x14ac:dyDescent="0.35">
      <c r="A2" s="18"/>
      <c r="B2" s="323" t="s">
        <v>54</v>
      </c>
      <c r="C2" s="323"/>
      <c r="D2" s="323"/>
      <c r="E2" s="323"/>
      <c r="F2" s="323"/>
      <c r="G2" s="323"/>
      <c r="H2" s="323"/>
      <c r="I2" s="323"/>
      <c r="J2" s="323"/>
      <c r="K2" s="323"/>
      <c r="L2" s="323"/>
      <c r="M2" s="323"/>
      <c r="N2" s="323"/>
      <c r="O2" s="323"/>
      <c r="P2" s="323"/>
      <c r="Q2" s="323"/>
      <c r="R2" s="323"/>
      <c r="S2" s="323"/>
      <c r="T2" s="323"/>
      <c r="U2" s="17"/>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row>
    <row r="3" spans="1:89" ht="9" customHeight="1" x14ac:dyDescent="0.3">
      <c r="A3" s="37"/>
      <c r="B3" s="18"/>
      <c r="C3" s="18"/>
      <c r="D3" s="18"/>
      <c r="E3" s="18"/>
      <c r="F3" s="18"/>
      <c r="G3" s="18"/>
      <c r="H3" s="18"/>
      <c r="I3" s="18"/>
      <c r="J3" s="18"/>
      <c r="K3" s="18"/>
      <c r="L3" s="18"/>
      <c r="M3" s="18"/>
      <c r="N3" s="18"/>
      <c r="O3" s="18"/>
      <c r="P3" s="18"/>
      <c r="Q3" s="18"/>
      <c r="R3" s="18"/>
      <c r="S3" s="18"/>
      <c r="T3" s="18"/>
      <c r="U3" s="17"/>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row>
    <row r="4" spans="1:89" ht="9" customHeight="1" x14ac:dyDescent="0.3">
      <c r="A4" s="37"/>
      <c r="B4" s="18"/>
      <c r="C4" s="18"/>
      <c r="D4" s="18"/>
      <c r="E4" s="18"/>
      <c r="F4" s="18"/>
      <c r="G4" s="18"/>
      <c r="H4" s="18"/>
      <c r="I4" s="18"/>
      <c r="J4" s="18"/>
      <c r="K4" s="18"/>
      <c r="L4" s="18"/>
      <c r="M4" s="18"/>
      <c r="N4" s="18"/>
      <c r="O4" s="18"/>
      <c r="P4" s="18"/>
      <c r="Q4" s="18"/>
      <c r="R4" s="18"/>
      <c r="S4" s="18"/>
      <c r="T4" s="18"/>
      <c r="U4" s="17"/>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row>
    <row r="5" spans="1:89" ht="40.5" customHeight="1" x14ac:dyDescent="0.3">
      <c r="A5" s="332" t="s">
        <v>393</v>
      </c>
      <c r="B5" s="332"/>
      <c r="C5" s="332"/>
      <c r="D5" s="332"/>
      <c r="E5" s="332"/>
      <c r="F5" s="332"/>
      <c r="G5" s="332"/>
      <c r="H5" s="332"/>
      <c r="I5" s="332"/>
      <c r="J5" s="332"/>
      <c r="K5" s="332"/>
      <c r="L5" s="332"/>
      <c r="M5" s="332"/>
      <c r="N5" s="332"/>
      <c r="O5" s="332"/>
      <c r="P5" s="332"/>
      <c r="Q5" s="332"/>
      <c r="R5" s="332"/>
      <c r="S5" s="332"/>
      <c r="T5" s="332"/>
      <c r="U5" s="17"/>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row>
    <row r="6" spans="1:89" ht="41.25" customHeight="1" x14ac:dyDescent="0.3">
      <c r="A6" s="237"/>
      <c r="B6" s="236" t="s">
        <v>53</v>
      </c>
      <c r="C6" s="19"/>
      <c r="D6" s="19"/>
      <c r="E6" s="19"/>
      <c r="F6" s="19"/>
      <c r="G6" s="19"/>
      <c r="H6" s="20"/>
      <c r="I6" s="20"/>
      <c r="J6" s="19"/>
      <c r="K6" s="19"/>
      <c r="L6" s="19"/>
      <c r="M6" s="19"/>
      <c r="N6" s="19"/>
      <c r="O6" s="19"/>
      <c r="P6" s="19"/>
      <c r="Q6" s="19"/>
      <c r="R6" s="19"/>
      <c r="S6" s="19"/>
      <c r="T6" s="19"/>
      <c r="U6" s="17"/>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row>
    <row r="7" spans="1:89" ht="16.5" customHeight="1" x14ac:dyDescent="0.3">
      <c r="A7" s="38"/>
      <c r="B7" s="30"/>
      <c r="C7" s="19"/>
      <c r="D7" s="19"/>
      <c r="E7" s="19"/>
      <c r="F7" s="19"/>
      <c r="G7" s="19"/>
      <c r="H7" s="19"/>
      <c r="I7" s="19"/>
      <c r="J7" s="19"/>
      <c r="K7" s="19"/>
      <c r="L7" s="19"/>
      <c r="M7" s="19"/>
      <c r="N7" s="19"/>
      <c r="O7" s="19"/>
      <c r="P7" s="19"/>
      <c r="Q7" s="19"/>
      <c r="R7" s="19"/>
      <c r="S7" s="19"/>
      <c r="T7" s="19"/>
      <c r="U7" s="17"/>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row>
    <row r="8" spans="1:89" x14ac:dyDescent="0.3">
      <c r="A8" s="38"/>
      <c r="B8" s="30"/>
      <c r="C8" s="19"/>
      <c r="D8" s="19"/>
      <c r="E8" s="19"/>
      <c r="F8" s="19"/>
      <c r="G8" s="19"/>
      <c r="H8" s="19"/>
      <c r="I8" s="19"/>
      <c r="J8" s="19"/>
      <c r="K8" s="19"/>
      <c r="L8" s="19"/>
      <c r="M8" s="19"/>
      <c r="N8" s="19"/>
      <c r="O8" s="19"/>
      <c r="P8" s="19"/>
      <c r="Q8" s="19"/>
      <c r="R8" s="19"/>
      <c r="S8" s="19"/>
      <c r="T8" s="19"/>
      <c r="U8" s="17"/>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row>
    <row r="9" spans="1:89" x14ac:dyDescent="0.3">
      <c r="A9" s="38"/>
      <c r="B9" s="30"/>
      <c r="C9" s="19"/>
      <c r="D9" s="19"/>
      <c r="E9" s="19"/>
      <c r="F9" s="19"/>
      <c r="G9" s="19"/>
      <c r="H9" s="19"/>
      <c r="I9" s="19"/>
      <c r="J9" s="19"/>
      <c r="K9" s="19"/>
      <c r="L9" s="19"/>
      <c r="M9" s="19"/>
      <c r="N9" s="19"/>
      <c r="O9" s="19"/>
      <c r="P9" s="19"/>
      <c r="Q9" s="19"/>
      <c r="R9" s="19"/>
      <c r="S9" s="19"/>
      <c r="T9" s="19"/>
      <c r="U9" s="17"/>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row>
    <row r="10" spans="1:89" x14ac:dyDescent="0.3">
      <c r="A10" s="38"/>
      <c r="B10" s="30"/>
      <c r="C10" s="19"/>
      <c r="D10" s="19"/>
      <c r="E10" s="19"/>
      <c r="F10" s="19"/>
      <c r="G10" s="19"/>
      <c r="H10" s="19"/>
      <c r="I10" s="19"/>
      <c r="J10" s="19"/>
      <c r="K10" s="19"/>
      <c r="L10" s="19"/>
      <c r="M10" s="19"/>
      <c r="N10" s="19"/>
      <c r="O10" s="19"/>
      <c r="P10" s="19"/>
      <c r="Q10" s="19"/>
      <c r="R10" s="19"/>
      <c r="S10" s="19"/>
      <c r="T10" s="19"/>
      <c r="U10" s="17"/>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row>
    <row r="11" spans="1:89" x14ac:dyDescent="0.3">
      <c r="A11" s="38"/>
      <c r="B11" s="30"/>
      <c r="C11" s="19"/>
      <c r="D11" s="19"/>
      <c r="E11" s="19"/>
      <c r="F11" s="19"/>
      <c r="G11" s="19"/>
      <c r="H11" s="19"/>
      <c r="I11" s="19"/>
      <c r="J11" s="19"/>
      <c r="K11" s="19"/>
      <c r="L11" s="19"/>
      <c r="M11" s="19"/>
      <c r="N11" s="19"/>
      <c r="O11" s="19"/>
      <c r="P11" s="19"/>
      <c r="Q11" s="19"/>
      <c r="R11" s="19"/>
      <c r="S11" s="19"/>
      <c r="T11" s="19"/>
      <c r="U11" s="17"/>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row>
    <row r="12" spans="1:89" x14ac:dyDescent="0.3">
      <c r="A12" s="38"/>
      <c r="B12" s="30"/>
      <c r="C12" s="19"/>
      <c r="D12" s="19"/>
      <c r="E12" s="19"/>
      <c r="F12" s="19"/>
      <c r="G12" s="19"/>
      <c r="H12" s="19"/>
      <c r="I12" s="19"/>
      <c r="J12" s="19"/>
      <c r="K12" s="19"/>
      <c r="L12" s="19"/>
      <c r="M12" s="19"/>
      <c r="N12" s="19"/>
      <c r="O12" s="19"/>
      <c r="P12" s="19"/>
      <c r="Q12" s="19"/>
      <c r="R12" s="19"/>
      <c r="S12" s="19"/>
      <c r="T12" s="19"/>
      <c r="U12" s="17"/>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row>
    <row r="13" spans="1:89" x14ac:dyDescent="0.3">
      <c r="A13" s="38"/>
      <c r="B13" s="30"/>
      <c r="C13" s="19"/>
      <c r="D13" s="19"/>
      <c r="E13" s="19"/>
      <c r="F13" s="19"/>
      <c r="G13" s="19"/>
      <c r="H13" s="19"/>
      <c r="I13" s="19"/>
      <c r="J13" s="19"/>
      <c r="K13" s="19"/>
      <c r="L13" s="19"/>
      <c r="M13" s="19"/>
      <c r="N13" s="19"/>
      <c r="O13" s="19"/>
      <c r="P13" s="19"/>
      <c r="Q13" s="19"/>
      <c r="R13" s="19"/>
      <c r="S13" s="19"/>
      <c r="T13" s="19"/>
      <c r="U13" s="17"/>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row>
    <row r="14" spans="1:89" x14ac:dyDescent="0.3">
      <c r="A14" s="234"/>
      <c r="B14" s="235"/>
      <c r="C14" s="15"/>
      <c r="D14" s="15"/>
      <c r="E14" s="15"/>
      <c r="F14" s="15"/>
      <c r="G14" s="15"/>
      <c r="H14" s="15"/>
      <c r="I14" s="15"/>
      <c r="J14" s="15"/>
      <c r="K14" s="15"/>
      <c r="L14" s="15"/>
      <c r="M14" s="15"/>
      <c r="N14" s="15"/>
      <c r="O14" s="15"/>
      <c r="P14" s="15"/>
      <c r="Q14" s="15"/>
      <c r="R14" s="15"/>
      <c r="S14" s="15"/>
      <c r="T14" s="15"/>
      <c r="U14" s="17"/>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row>
    <row r="15" spans="1:89" x14ac:dyDescent="0.3">
      <c r="A15" s="234"/>
      <c r="B15" s="235"/>
      <c r="C15" s="15"/>
      <c r="D15" s="15"/>
      <c r="E15" s="15"/>
      <c r="F15" s="15"/>
      <c r="G15" s="15"/>
      <c r="H15" s="15"/>
      <c r="I15" s="15"/>
      <c r="J15" s="15"/>
      <c r="K15" s="15"/>
      <c r="L15" s="15"/>
      <c r="M15" s="15"/>
      <c r="N15" s="15"/>
      <c r="O15" s="15"/>
      <c r="P15" s="15"/>
      <c r="Q15" s="15"/>
      <c r="R15" s="15"/>
      <c r="S15" s="15"/>
      <c r="T15" s="15"/>
      <c r="U15" s="17"/>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row>
    <row r="16" spans="1:89" x14ac:dyDescent="0.3">
      <c r="A16" s="234"/>
      <c r="B16" s="235"/>
      <c r="C16" s="15"/>
      <c r="D16" s="15"/>
      <c r="E16" s="15"/>
      <c r="F16" s="15"/>
      <c r="G16" s="15"/>
      <c r="H16" s="15"/>
      <c r="I16" s="15"/>
      <c r="J16" s="15"/>
      <c r="K16" s="15"/>
      <c r="L16" s="15"/>
      <c r="M16" s="15"/>
      <c r="N16" s="15"/>
      <c r="O16" s="15"/>
      <c r="P16" s="15"/>
      <c r="Q16" s="15"/>
      <c r="R16" s="15"/>
      <c r="S16" s="15"/>
      <c r="T16" s="15"/>
      <c r="U16" s="17"/>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row>
    <row r="17" spans="1:89" x14ac:dyDescent="0.3">
      <c r="A17" s="234"/>
      <c r="B17" s="235"/>
      <c r="C17" s="15"/>
      <c r="D17" s="15"/>
      <c r="E17" s="15"/>
      <c r="F17" s="15"/>
      <c r="G17" s="15"/>
      <c r="H17" s="15"/>
      <c r="I17" s="15"/>
      <c r="J17" s="15"/>
      <c r="K17" s="15"/>
      <c r="L17" s="15"/>
      <c r="M17" s="15"/>
      <c r="N17" s="15"/>
      <c r="O17" s="15"/>
      <c r="P17" s="15"/>
      <c r="Q17" s="15"/>
      <c r="R17" s="15"/>
      <c r="S17" s="15"/>
      <c r="T17" s="15"/>
      <c r="U17" s="17"/>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row>
    <row r="18" spans="1:89" x14ac:dyDescent="0.3">
      <c r="A18" s="234"/>
      <c r="B18" s="235"/>
      <c r="C18" s="15"/>
      <c r="D18" s="15"/>
      <c r="E18" s="15"/>
      <c r="F18" s="15"/>
      <c r="G18" s="15"/>
      <c r="H18" s="15"/>
      <c r="I18" s="15"/>
      <c r="J18" s="15"/>
      <c r="K18" s="15"/>
      <c r="L18" s="15"/>
      <c r="M18" s="15"/>
      <c r="N18" s="15"/>
      <c r="O18" s="15"/>
      <c r="P18" s="15"/>
      <c r="Q18" s="15"/>
      <c r="R18" s="15"/>
      <c r="S18" s="15"/>
      <c r="T18" s="15"/>
      <c r="U18" s="17"/>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row>
    <row r="19" spans="1:89" x14ac:dyDescent="0.3">
      <c r="A19" s="234"/>
      <c r="B19" s="235"/>
      <c r="C19" s="15"/>
      <c r="D19" s="15"/>
      <c r="E19" s="15"/>
      <c r="F19" s="15"/>
      <c r="G19" s="15"/>
      <c r="H19" s="15"/>
      <c r="I19" s="15"/>
      <c r="J19" s="15"/>
      <c r="K19" s="15"/>
      <c r="L19" s="15"/>
      <c r="M19" s="15"/>
      <c r="N19" s="15"/>
      <c r="O19" s="15"/>
      <c r="P19" s="15"/>
      <c r="Q19" s="15"/>
      <c r="R19" s="15"/>
      <c r="S19" s="15"/>
      <c r="T19" s="15"/>
      <c r="U19" s="17"/>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row>
    <row r="20" spans="1:89" x14ac:dyDescent="0.3">
      <c r="A20" s="234"/>
      <c r="B20" s="235"/>
      <c r="C20" s="15"/>
      <c r="D20" s="15"/>
      <c r="E20" s="15"/>
      <c r="F20" s="15"/>
      <c r="G20" s="15"/>
      <c r="H20" s="15"/>
      <c r="I20" s="15"/>
      <c r="J20" s="15"/>
      <c r="K20" s="15"/>
      <c r="L20" s="15"/>
      <c r="M20" s="15"/>
      <c r="N20" s="15"/>
      <c r="O20" s="15"/>
      <c r="P20" s="15"/>
      <c r="Q20" s="15"/>
      <c r="R20" s="15"/>
      <c r="S20" s="15"/>
      <c r="T20" s="15"/>
      <c r="U20" s="17"/>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row>
    <row r="21" spans="1:89" x14ac:dyDescent="0.3">
      <c r="A21" s="234"/>
      <c r="B21" s="235"/>
      <c r="C21" s="15"/>
      <c r="D21" s="15"/>
      <c r="E21" s="15"/>
      <c r="F21" s="15"/>
      <c r="G21" s="15"/>
      <c r="H21" s="15"/>
      <c r="I21" s="15"/>
      <c r="J21" s="15"/>
      <c r="K21" s="15"/>
      <c r="L21" s="15"/>
      <c r="M21" s="15"/>
      <c r="N21" s="15"/>
      <c r="O21" s="15"/>
      <c r="P21" s="15"/>
      <c r="Q21" s="15"/>
      <c r="R21" s="15"/>
      <c r="S21" s="15"/>
      <c r="T21" s="15"/>
      <c r="U21" s="17"/>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row>
    <row r="22" spans="1:89" x14ac:dyDescent="0.3">
      <c r="A22" s="234"/>
      <c r="B22" s="235"/>
      <c r="C22" s="15"/>
      <c r="D22" s="15"/>
      <c r="E22" s="15"/>
      <c r="F22" s="15"/>
      <c r="G22" s="15"/>
      <c r="H22" s="15"/>
      <c r="I22" s="15"/>
      <c r="J22" s="15"/>
      <c r="K22" s="15"/>
      <c r="L22" s="15"/>
      <c r="M22" s="15"/>
      <c r="N22" s="15"/>
      <c r="O22" s="15"/>
      <c r="P22" s="15"/>
      <c r="Q22" s="15"/>
      <c r="R22" s="15"/>
      <c r="S22" s="15"/>
      <c r="T22" s="15"/>
      <c r="U22" s="17"/>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row>
    <row r="23" spans="1:89" x14ac:dyDescent="0.3">
      <c r="A23" s="234"/>
      <c r="B23" s="235"/>
      <c r="C23" s="15"/>
      <c r="D23" s="15"/>
      <c r="E23" s="15"/>
      <c r="F23" s="15"/>
      <c r="G23" s="15"/>
      <c r="H23" s="15"/>
      <c r="I23" s="15"/>
      <c r="J23" s="15"/>
      <c r="K23" s="15"/>
      <c r="L23" s="15"/>
      <c r="M23" s="15"/>
      <c r="N23" s="15"/>
      <c r="O23" s="15"/>
      <c r="P23" s="15"/>
      <c r="Q23" s="15"/>
      <c r="R23" s="15"/>
      <c r="S23" s="15"/>
      <c r="T23" s="15"/>
      <c r="U23" s="17"/>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row>
    <row r="24" spans="1:89" x14ac:dyDescent="0.3">
      <c r="A24" s="234"/>
      <c r="B24" s="235"/>
      <c r="C24" s="15"/>
      <c r="D24" s="15"/>
      <c r="E24" s="15"/>
      <c r="F24" s="15"/>
      <c r="G24" s="15"/>
      <c r="H24" s="15"/>
      <c r="I24" s="15"/>
      <c r="J24" s="15"/>
      <c r="K24" s="15"/>
      <c r="L24" s="15"/>
      <c r="M24" s="15"/>
      <c r="N24" s="15"/>
      <c r="O24" s="15"/>
      <c r="P24" s="15"/>
      <c r="Q24" s="15"/>
      <c r="R24" s="15"/>
      <c r="S24" s="15"/>
      <c r="T24" s="15"/>
      <c r="U24" s="17"/>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row>
    <row r="25" spans="1:89" x14ac:dyDescent="0.3">
      <c r="A25" s="234"/>
      <c r="B25" s="235"/>
      <c r="C25" s="15"/>
      <c r="D25" s="15"/>
      <c r="E25" s="15"/>
      <c r="F25" s="15"/>
      <c r="G25" s="15"/>
      <c r="H25" s="15"/>
      <c r="I25" s="15"/>
      <c r="J25" s="15"/>
      <c r="K25" s="15"/>
      <c r="L25" s="15"/>
      <c r="M25" s="15"/>
      <c r="N25" s="15"/>
      <c r="O25" s="15"/>
      <c r="P25" s="15"/>
      <c r="Q25" s="15"/>
      <c r="R25" s="15"/>
      <c r="S25" s="15"/>
      <c r="T25" s="15"/>
      <c r="U25" s="17"/>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row>
    <row r="26" spans="1:89" x14ac:dyDescent="0.3">
      <c r="A26" s="234"/>
      <c r="B26" s="235"/>
      <c r="C26" s="15"/>
      <c r="D26" s="15"/>
      <c r="E26" s="15"/>
      <c r="F26" s="15"/>
      <c r="G26" s="15"/>
      <c r="H26" s="15"/>
      <c r="I26" s="15"/>
      <c r="J26" s="15"/>
      <c r="K26" s="15"/>
      <c r="L26" s="15"/>
      <c r="M26" s="15"/>
      <c r="N26" s="15"/>
      <c r="O26" s="15"/>
      <c r="P26" s="15"/>
      <c r="Q26" s="15"/>
      <c r="R26" s="15"/>
      <c r="S26" s="15"/>
      <c r="T26" s="15"/>
      <c r="U26" s="17"/>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row>
    <row r="27" spans="1:89" x14ac:dyDescent="0.3">
      <c r="A27" s="234"/>
      <c r="B27" s="235"/>
      <c r="C27" s="15"/>
      <c r="D27" s="15"/>
      <c r="E27" s="15"/>
      <c r="F27" s="15"/>
      <c r="G27" s="15"/>
      <c r="H27" s="15"/>
      <c r="I27" s="15"/>
      <c r="J27" s="15"/>
      <c r="K27" s="15"/>
      <c r="L27" s="15"/>
      <c r="M27" s="15"/>
      <c r="N27" s="15"/>
      <c r="O27" s="15"/>
      <c r="P27" s="15"/>
      <c r="Q27" s="15"/>
      <c r="R27" s="15"/>
      <c r="S27" s="15"/>
      <c r="T27" s="15"/>
      <c r="U27" s="17"/>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row>
    <row r="28" spans="1:89" x14ac:dyDescent="0.3">
      <c r="A28" s="234"/>
      <c r="B28" s="235"/>
      <c r="C28" s="15"/>
      <c r="D28" s="15"/>
      <c r="E28" s="15"/>
      <c r="F28" s="15"/>
      <c r="G28" s="15"/>
      <c r="H28" s="15"/>
      <c r="I28" s="15"/>
      <c r="J28" s="15"/>
      <c r="K28" s="15"/>
      <c r="L28" s="15"/>
      <c r="M28" s="15"/>
      <c r="N28" s="15"/>
      <c r="O28" s="15"/>
      <c r="P28" s="15"/>
      <c r="Q28" s="15"/>
      <c r="R28" s="15"/>
      <c r="S28" s="15"/>
      <c r="T28" s="15"/>
      <c r="U28" s="17"/>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row>
    <row r="29" spans="1:89" x14ac:dyDescent="0.3">
      <c r="A29" s="38"/>
      <c r="B29" s="30"/>
      <c r="C29" s="19"/>
      <c r="D29" s="19"/>
      <c r="E29" s="19"/>
      <c r="F29" s="19"/>
      <c r="G29" s="19"/>
      <c r="H29" s="19"/>
      <c r="I29" s="19"/>
      <c r="J29" s="19"/>
      <c r="K29" s="19"/>
      <c r="L29" s="19"/>
      <c r="M29" s="19"/>
      <c r="N29" s="19"/>
      <c r="O29" s="19"/>
      <c r="P29" s="19"/>
      <c r="Q29" s="19"/>
      <c r="R29" s="19"/>
      <c r="S29" s="19"/>
      <c r="T29" s="19"/>
      <c r="U29" s="17"/>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row>
    <row r="30" spans="1:89" x14ac:dyDescent="0.3">
      <c r="A30" s="38"/>
      <c r="B30" s="30"/>
      <c r="C30" s="19"/>
      <c r="D30" s="19"/>
      <c r="E30" s="19"/>
      <c r="F30" s="19"/>
      <c r="G30" s="19"/>
      <c r="H30" s="19"/>
      <c r="I30" s="19"/>
      <c r="J30" s="19"/>
      <c r="K30" s="19"/>
      <c r="L30" s="19"/>
      <c r="M30" s="19"/>
      <c r="N30" s="19"/>
      <c r="O30" s="19"/>
      <c r="P30" s="19"/>
      <c r="Q30" s="19"/>
      <c r="R30" s="19"/>
      <c r="S30" s="19"/>
      <c r="T30" s="19"/>
      <c r="U30" s="17"/>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row>
    <row r="31" spans="1:89" x14ac:dyDescent="0.3">
      <c r="A31" s="38"/>
      <c r="B31" s="30"/>
      <c r="C31" s="19"/>
      <c r="D31" s="19"/>
      <c r="E31" s="19"/>
      <c r="F31" s="19"/>
      <c r="G31" s="19"/>
      <c r="H31" s="19"/>
      <c r="I31" s="19"/>
      <c r="J31" s="19"/>
      <c r="K31" s="19"/>
      <c r="L31" s="19"/>
      <c r="M31" s="19"/>
      <c r="N31" s="19"/>
      <c r="O31" s="19"/>
      <c r="P31" s="19"/>
      <c r="Q31" s="19"/>
      <c r="R31" s="19"/>
      <c r="S31" s="19"/>
      <c r="T31" s="19"/>
      <c r="U31" s="17"/>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row>
    <row r="32" spans="1:89" x14ac:dyDescent="0.3">
      <c r="A32" s="38"/>
      <c r="B32" s="30"/>
      <c r="C32" s="19"/>
      <c r="D32" s="19"/>
      <c r="E32" s="19"/>
      <c r="F32" s="19"/>
      <c r="G32" s="19"/>
      <c r="H32" s="19"/>
      <c r="I32" s="19"/>
      <c r="J32" s="19"/>
      <c r="K32" s="19"/>
      <c r="L32" s="19"/>
      <c r="M32" s="19"/>
      <c r="N32" s="19"/>
      <c r="O32" s="19"/>
      <c r="P32" s="19"/>
      <c r="Q32" s="19"/>
      <c r="R32" s="19"/>
      <c r="S32" s="19"/>
      <c r="T32" s="19"/>
      <c r="U32" s="17"/>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row>
    <row r="33" spans="1:89" x14ac:dyDescent="0.3">
      <c r="A33" s="38"/>
      <c r="B33" s="30" t="s">
        <v>368</v>
      </c>
      <c r="C33" s="19"/>
      <c r="D33" s="19"/>
      <c r="E33" s="19"/>
      <c r="F33" s="19"/>
      <c r="G33" s="19"/>
      <c r="H33" s="19"/>
      <c r="I33" s="19"/>
      <c r="J33" s="19"/>
      <c r="K33" s="19"/>
      <c r="L33" s="82"/>
      <c r="M33" s="19"/>
      <c r="N33" s="19"/>
      <c r="O33" s="19"/>
      <c r="P33" s="19"/>
      <c r="Q33" s="19"/>
      <c r="R33" s="19"/>
      <c r="S33" s="19"/>
      <c r="T33" s="19"/>
      <c r="U33" s="17"/>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row>
    <row r="34" spans="1:89" ht="16.5" customHeight="1" x14ac:dyDescent="0.3">
      <c r="A34" s="24"/>
      <c r="B34" s="104" t="s">
        <v>237</v>
      </c>
      <c r="C34" s="105"/>
      <c r="D34" s="105"/>
      <c r="E34" s="105"/>
      <c r="F34" s="105"/>
      <c r="G34" s="105"/>
      <c r="H34" s="105"/>
      <c r="I34" s="105"/>
      <c r="J34" s="106"/>
      <c r="K34" s="25"/>
      <c r="L34" s="305" t="str">
        <f>'Pegue aqui la DB'!AG2</f>
        <v>Juan Solis</v>
      </c>
      <c r="M34" s="306"/>
      <c r="N34" s="306"/>
      <c r="O34" s="306"/>
      <c r="P34" s="306"/>
      <c r="Q34" s="307"/>
      <c r="R34" s="116"/>
      <c r="S34" s="116"/>
      <c r="T34" s="19"/>
      <c r="U34" s="17"/>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row>
    <row r="35" spans="1:89" ht="16.5" customHeight="1" x14ac:dyDescent="0.3">
      <c r="A35" s="24"/>
      <c r="B35" s="104" t="s">
        <v>238</v>
      </c>
      <c r="C35" s="105"/>
      <c r="D35" s="105"/>
      <c r="E35" s="105"/>
      <c r="F35" s="105"/>
      <c r="G35" s="105"/>
      <c r="H35" s="105"/>
      <c r="I35" s="105"/>
      <c r="J35" s="106"/>
      <c r="K35" s="25"/>
      <c r="L35" s="331" t="s">
        <v>180</v>
      </c>
      <c r="M35" s="308"/>
      <c r="N35" s="308"/>
      <c r="O35" s="308"/>
      <c r="P35" s="308"/>
      <c r="Q35" s="309"/>
      <c r="R35" s="116"/>
      <c r="S35" s="116"/>
      <c r="T35" s="19"/>
      <c r="U35" s="17"/>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row>
    <row r="36" spans="1:89" x14ac:dyDescent="0.3">
      <c r="A36" s="24"/>
      <c r="B36" s="21"/>
      <c r="C36" s="21"/>
      <c r="D36" s="21"/>
      <c r="E36" s="21"/>
      <c r="F36" s="21"/>
      <c r="G36" s="21"/>
      <c r="H36" s="21"/>
      <c r="I36" s="21"/>
      <c r="J36" s="21"/>
      <c r="K36" s="24"/>
      <c r="L36" s="109"/>
      <c r="M36" s="109"/>
      <c r="N36" s="109"/>
      <c r="O36" s="109"/>
      <c r="P36" s="109"/>
      <c r="Q36" s="109"/>
      <c r="R36" s="116"/>
      <c r="S36" s="116"/>
      <c r="T36" s="19"/>
      <c r="U36" s="17"/>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row>
    <row r="37" spans="1:89" ht="16.5" customHeight="1" x14ac:dyDescent="0.3">
      <c r="A37" s="24"/>
      <c r="B37" s="104" t="s">
        <v>103</v>
      </c>
      <c r="C37" s="105"/>
      <c r="D37" s="105"/>
      <c r="E37" s="105"/>
      <c r="F37" s="105"/>
      <c r="G37" s="105"/>
      <c r="H37" s="106"/>
      <c r="I37" s="105"/>
      <c r="J37" s="107" t="s">
        <v>101</v>
      </c>
      <c r="K37" s="19"/>
      <c r="L37" s="305" t="str">
        <f>'Pegue aqui la DB'!B2</f>
        <v>Sample</v>
      </c>
      <c r="M37" s="308"/>
      <c r="N37" s="308"/>
      <c r="O37" s="308"/>
      <c r="P37" s="308"/>
      <c r="Q37" s="308"/>
      <c r="R37" s="308"/>
      <c r="S37" s="309"/>
      <c r="T37" s="19"/>
      <c r="U37" s="17"/>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row>
    <row r="38" spans="1:89" ht="16.5" customHeight="1" x14ac:dyDescent="0.3">
      <c r="A38" s="39"/>
      <c r="B38" s="33"/>
      <c r="C38" s="34"/>
      <c r="D38" s="34"/>
      <c r="E38" s="34"/>
      <c r="F38" s="34"/>
      <c r="G38" s="34"/>
      <c r="H38" s="35"/>
      <c r="I38" s="105"/>
      <c r="J38" s="107" t="s">
        <v>102</v>
      </c>
      <c r="K38" s="19"/>
      <c r="L38" s="305" t="str">
        <f>'Pegue aqui la DB'!C2</f>
        <v>John</v>
      </c>
      <c r="M38" s="308"/>
      <c r="N38" s="308"/>
      <c r="O38" s="308"/>
      <c r="P38" s="308"/>
      <c r="Q38" s="308"/>
      <c r="R38" s="308"/>
      <c r="S38" s="309"/>
      <c r="T38" s="19"/>
      <c r="U38" s="17"/>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row>
    <row r="39" spans="1:89" ht="16.5" customHeight="1" x14ac:dyDescent="0.3">
      <c r="A39" s="39"/>
      <c r="B39" s="39"/>
      <c r="C39" s="24"/>
      <c r="D39" s="24"/>
      <c r="E39" s="24"/>
      <c r="F39" s="24"/>
      <c r="G39" s="24"/>
      <c r="H39" s="25"/>
      <c r="I39" s="105"/>
      <c r="J39" s="107" t="s">
        <v>110</v>
      </c>
      <c r="K39" s="19"/>
      <c r="L39" s="305" t="str">
        <f>'Pegue aqui la DB'!D2</f>
        <v>Fitzgerald</v>
      </c>
      <c r="M39" s="308"/>
      <c r="N39" s="308"/>
      <c r="O39" s="308"/>
      <c r="P39" s="308"/>
      <c r="Q39" s="308"/>
      <c r="R39" s="308"/>
      <c r="S39" s="309"/>
      <c r="T39" s="19"/>
      <c r="U39" s="17"/>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row>
    <row r="40" spans="1:89" s="119" customFormat="1" ht="13.9" customHeight="1" x14ac:dyDescent="0.3">
      <c r="A40" s="110"/>
      <c r="B40" s="111"/>
      <c r="C40" s="112"/>
      <c r="D40" s="112"/>
      <c r="E40" s="112"/>
      <c r="F40" s="112"/>
      <c r="G40" s="112"/>
      <c r="H40" s="112"/>
      <c r="I40" s="113"/>
      <c r="J40" s="114"/>
      <c r="K40" s="115"/>
      <c r="L40" s="109"/>
      <c r="M40" s="109"/>
      <c r="N40" s="109"/>
      <c r="O40" s="109"/>
      <c r="P40" s="109"/>
      <c r="Q40" s="109"/>
      <c r="R40" s="109"/>
      <c r="S40" s="109"/>
      <c r="T40" s="116"/>
      <c r="U40" s="117"/>
      <c r="V40" s="118"/>
      <c r="W40" s="118"/>
      <c r="X40" s="202"/>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118"/>
      <c r="CI40" s="118"/>
      <c r="CJ40" s="118"/>
      <c r="CK40" s="118"/>
    </row>
    <row r="41" spans="1:89" ht="16.5" customHeight="1" x14ac:dyDescent="0.3">
      <c r="A41" s="24"/>
      <c r="B41" s="104" t="s">
        <v>55</v>
      </c>
      <c r="C41" s="105"/>
      <c r="D41" s="105"/>
      <c r="E41" s="105"/>
      <c r="F41" s="105"/>
      <c r="G41" s="105"/>
      <c r="H41" s="105"/>
      <c r="I41" s="105"/>
      <c r="J41" s="106"/>
      <c r="K41" s="19"/>
      <c r="L41" s="324" t="str">
        <f>VLOOKUP('Pegue aqui la DB'!E2,Sites!A1:B180,2,FALSE)</f>
        <v>Holy Redeemer</v>
      </c>
      <c r="M41" s="325"/>
      <c r="N41" s="325"/>
      <c r="O41" s="325"/>
      <c r="P41" s="325"/>
      <c r="Q41" s="325"/>
      <c r="R41" s="325"/>
      <c r="S41" s="326"/>
      <c r="T41" s="19"/>
      <c r="U41" s="17"/>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row>
    <row r="42" spans="1:89" ht="16.5" customHeight="1" x14ac:dyDescent="0.3">
      <c r="A42" s="24"/>
      <c r="B42" s="104" t="s">
        <v>56</v>
      </c>
      <c r="C42" s="105"/>
      <c r="D42" s="105"/>
      <c r="E42" s="105"/>
      <c r="F42" s="105"/>
      <c r="G42" s="105"/>
      <c r="H42" s="105"/>
      <c r="I42" s="105"/>
      <c r="J42" s="106"/>
      <c r="K42" s="19"/>
      <c r="L42" s="327">
        <f>'Pegue aqui la DB'!F2</f>
        <v>19868</v>
      </c>
      <c r="M42" s="328"/>
      <c r="N42" s="329" t="str">
        <f ca="1">IF(L42&lt;1,"",IF(L105-L42&gt;=21915,"Age is Ok","Warning not 60 years old yet !"))</f>
        <v>Age is Ok</v>
      </c>
      <c r="O42" s="330"/>
      <c r="P42" s="330"/>
      <c r="Q42" s="330"/>
      <c r="R42" s="330"/>
      <c r="S42" s="330"/>
      <c r="T42" s="19"/>
      <c r="U42" s="17"/>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row>
    <row r="43" spans="1:89" s="119" customFormat="1" ht="13.9" customHeight="1" x14ac:dyDescent="0.3">
      <c r="A43" s="115"/>
      <c r="B43" s="111"/>
      <c r="C43" s="112"/>
      <c r="D43" s="112"/>
      <c r="E43" s="112"/>
      <c r="F43" s="112"/>
      <c r="G43" s="112"/>
      <c r="H43" s="112"/>
      <c r="I43" s="113"/>
      <c r="J43" s="114"/>
      <c r="K43" s="115"/>
      <c r="L43" s="109"/>
      <c r="M43" s="109"/>
      <c r="N43" s="120"/>
      <c r="O43" s="120"/>
      <c r="P43" s="120"/>
      <c r="Q43" s="120"/>
      <c r="R43" s="120"/>
      <c r="S43" s="120"/>
      <c r="T43" s="116"/>
      <c r="U43" s="117"/>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c r="CD43" s="118"/>
      <c r="CE43" s="118"/>
      <c r="CF43" s="118"/>
      <c r="CG43" s="118"/>
      <c r="CH43" s="118"/>
      <c r="CI43" s="118"/>
      <c r="CJ43" s="118"/>
      <c r="CK43" s="118"/>
    </row>
    <row r="44" spans="1:89" ht="16.5" customHeight="1" x14ac:dyDescent="0.3">
      <c r="A44" s="24"/>
      <c r="B44" s="104" t="s">
        <v>108</v>
      </c>
      <c r="C44" s="105"/>
      <c r="D44" s="105"/>
      <c r="E44" s="105"/>
      <c r="F44" s="105"/>
      <c r="G44" s="105"/>
      <c r="H44" s="106"/>
      <c r="I44" s="105"/>
      <c r="J44" s="107" t="s">
        <v>104</v>
      </c>
      <c r="K44" s="19"/>
      <c r="L44" s="305" t="str">
        <f>'Pegue aqui la DB'!G2</f>
        <v>123 Main St.</v>
      </c>
      <c r="M44" s="308"/>
      <c r="N44" s="308"/>
      <c r="O44" s="308"/>
      <c r="P44" s="308"/>
      <c r="Q44" s="308"/>
      <c r="R44" s="308"/>
      <c r="S44" s="308"/>
      <c r="T44" s="309"/>
      <c r="U44" s="17"/>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row>
    <row r="45" spans="1:89" ht="16.5" customHeight="1" x14ac:dyDescent="0.3">
      <c r="A45" s="24"/>
      <c r="B45" s="301"/>
      <c r="C45" s="301"/>
      <c r="D45" s="301"/>
      <c r="E45" s="301"/>
      <c r="F45" s="301"/>
      <c r="G45" s="301"/>
      <c r="H45" s="302"/>
      <c r="I45" s="105"/>
      <c r="J45" s="107"/>
      <c r="K45" s="19"/>
      <c r="L45" s="305" t="str">
        <f>'Pegue aqui la DB'!H2</f>
        <v>Apt. 1</v>
      </c>
      <c r="M45" s="306"/>
      <c r="N45" s="306"/>
      <c r="O45" s="306"/>
      <c r="P45" s="306"/>
      <c r="Q45" s="306"/>
      <c r="R45" s="306"/>
      <c r="S45" s="306"/>
      <c r="T45" s="307"/>
      <c r="U45" s="17"/>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row>
    <row r="46" spans="1:89" x14ac:dyDescent="0.3">
      <c r="A46" s="24"/>
      <c r="B46" s="34"/>
      <c r="C46" s="34"/>
      <c r="D46" s="34"/>
      <c r="E46" s="34"/>
      <c r="F46" s="34"/>
      <c r="G46" s="34"/>
      <c r="H46" s="35"/>
      <c r="I46" s="105"/>
      <c r="J46" s="107" t="s">
        <v>105</v>
      </c>
      <c r="K46" s="19"/>
      <c r="L46" s="305" t="str">
        <f>'Pegue aqui la DB'!J2</f>
        <v>Laredo</v>
      </c>
      <c r="M46" s="306"/>
      <c r="N46" s="306"/>
      <c r="O46" s="306"/>
      <c r="P46" s="306"/>
      <c r="Q46" s="306"/>
      <c r="R46" s="306"/>
      <c r="S46" s="306"/>
      <c r="T46" s="307"/>
      <c r="U46" s="17"/>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row>
    <row r="47" spans="1:89" x14ac:dyDescent="0.3">
      <c r="A47" s="24"/>
      <c r="B47" s="24"/>
      <c r="C47" s="24"/>
      <c r="D47" s="24"/>
      <c r="E47" s="24"/>
      <c r="F47" s="24"/>
      <c r="G47" s="24"/>
      <c r="H47" s="25"/>
      <c r="I47" s="105"/>
      <c r="J47" s="107" t="s">
        <v>106</v>
      </c>
      <c r="K47" s="19"/>
      <c r="L47" s="305" t="str">
        <f>'Pegue aqui la DB'!K2</f>
        <v>TX</v>
      </c>
      <c r="M47" s="306"/>
      <c r="N47" s="306"/>
      <c r="O47" s="306"/>
      <c r="P47" s="306"/>
      <c r="Q47" s="306"/>
      <c r="R47" s="306"/>
      <c r="S47" s="306"/>
      <c r="T47" s="307"/>
      <c r="U47" s="17"/>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row>
    <row r="48" spans="1:89" x14ac:dyDescent="0.3">
      <c r="A48" s="24"/>
      <c r="B48" s="24"/>
      <c r="C48" s="24"/>
      <c r="D48" s="24"/>
      <c r="E48" s="24"/>
      <c r="F48" s="24"/>
      <c r="G48" s="24"/>
      <c r="H48" s="25"/>
      <c r="I48" s="105"/>
      <c r="J48" s="107" t="s">
        <v>107</v>
      </c>
      <c r="K48" s="19"/>
      <c r="L48" s="305" t="str">
        <f>'Pegue aqui la DB'!I2</f>
        <v>78041</v>
      </c>
      <c r="M48" s="306"/>
      <c r="N48" s="307"/>
      <c r="O48" s="303"/>
      <c r="P48" s="303"/>
      <c r="Q48" s="303"/>
      <c r="R48" s="303"/>
      <c r="S48" s="303"/>
      <c r="T48" s="303"/>
      <c r="U48" s="17"/>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row>
    <row r="49" spans="1:89" s="123" customFormat="1" x14ac:dyDescent="0.3">
      <c r="A49" s="115"/>
      <c r="B49" s="112"/>
      <c r="C49" s="112"/>
      <c r="D49" s="112"/>
      <c r="E49" s="112"/>
      <c r="F49" s="112"/>
      <c r="G49" s="112"/>
      <c r="H49" s="112"/>
      <c r="I49" s="113"/>
      <c r="J49" s="114"/>
      <c r="K49" s="115"/>
      <c r="L49" s="120"/>
      <c r="M49" s="120"/>
      <c r="N49" s="120"/>
      <c r="O49" s="115"/>
      <c r="P49" s="115"/>
      <c r="Q49" s="115"/>
      <c r="R49" s="115"/>
      <c r="S49" s="115"/>
      <c r="T49" s="115"/>
      <c r="U49" s="121"/>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22"/>
      <c r="CG49" s="122"/>
      <c r="CH49" s="122"/>
      <c r="CI49" s="122"/>
      <c r="CJ49" s="122"/>
      <c r="CK49" s="122"/>
    </row>
    <row r="50" spans="1:89" x14ac:dyDescent="0.3">
      <c r="A50" s="24"/>
      <c r="B50" s="104" t="s">
        <v>57</v>
      </c>
      <c r="C50" s="105"/>
      <c r="D50" s="105"/>
      <c r="E50" s="105"/>
      <c r="F50" s="105"/>
      <c r="G50" s="105"/>
      <c r="H50" s="105"/>
      <c r="I50" s="105"/>
      <c r="J50" s="106"/>
      <c r="K50" s="19"/>
      <c r="L50" s="310" t="str">
        <f>'Pegue aqui la DB'!M2</f>
        <v>9564800492</v>
      </c>
      <c r="M50" s="311"/>
      <c r="N50" s="312"/>
      <c r="O50" s="19"/>
      <c r="P50" s="19"/>
      <c r="Q50" s="19"/>
      <c r="R50" s="19"/>
      <c r="S50" s="19"/>
      <c r="T50" s="19"/>
      <c r="U50" s="17"/>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row>
    <row r="51" spans="1:89" x14ac:dyDescent="0.3">
      <c r="A51" s="24"/>
      <c r="B51" s="104" t="s">
        <v>109</v>
      </c>
      <c r="C51" s="105"/>
      <c r="D51" s="105"/>
      <c r="E51" s="105"/>
      <c r="F51" s="105"/>
      <c r="G51" s="105"/>
      <c r="H51" s="105"/>
      <c r="I51" s="105"/>
      <c r="J51" s="106"/>
      <c r="K51" s="19"/>
      <c r="L51" s="310"/>
      <c r="M51" s="311"/>
      <c r="N51" s="312"/>
      <c r="O51" s="19"/>
      <c r="P51" s="19"/>
      <c r="Q51" s="19"/>
      <c r="R51" s="19"/>
      <c r="S51" s="19"/>
      <c r="T51" s="19"/>
      <c r="U51" s="17"/>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row>
    <row r="52" spans="1:89" x14ac:dyDescent="0.3">
      <c r="A52" s="24"/>
      <c r="B52" s="104" t="s">
        <v>58</v>
      </c>
      <c r="C52" s="105"/>
      <c r="D52" s="105"/>
      <c r="E52" s="105"/>
      <c r="F52" s="105"/>
      <c r="G52" s="105"/>
      <c r="H52" s="105"/>
      <c r="I52" s="105"/>
      <c r="J52" s="106"/>
      <c r="K52" s="19"/>
      <c r="L52" s="138">
        <f>'Pegue aqui la DB'!O2</f>
        <v>5</v>
      </c>
      <c r="M52" s="116"/>
      <c r="N52" s="116"/>
      <c r="O52" s="19"/>
      <c r="P52" s="19"/>
      <c r="Q52" s="19"/>
      <c r="R52" s="19"/>
      <c r="S52" s="19"/>
      <c r="T52" s="19"/>
      <c r="U52" s="17"/>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row>
    <row r="53" spans="1:89" s="119" customFormat="1" x14ac:dyDescent="0.3">
      <c r="A53" s="115"/>
      <c r="B53" s="113"/>
      <c r="C53" s="113"/>
      <c r="D53" s="113"/>
      <c r="E53" s="113"/>
      <c r="F53" s="113"/>
      <c r="G53" s="113"/>
      <c r="H53" s="113"/>
      <c r="I53" s="113"/>
      <c r="J53" s="113"/>
      <c r="K53" s="115"/>
      <c r="L53" s="124"/>
      <c r="M53" s="116"/>
      <c r="N53" s="116"/>
      <c r="O53" s="116"/>
      <c r="P53" s="116"/>
      <c r="Q53" s="116"/>
      <c r="R53" s="116"/>
      <c r="S53" s="116"/>
      <c r="T53" s="116"/>
      <c r="U53" s="117"/>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c r="CD53" s="118"/>
      <c r="CE53" s="118"/>
      <c r="CF53" s="118"/>
      <c r="CG53" s="118"/>
      <c r="CH53" s="118"/>
      <c r="CI53" s="118"/>
      <c r="CJ53" s="118"/>
      <c r="CK53" s="118"/>
    </row>
    <row r="54" spans="1:89" x14ac:dyDescent="0.3">
      <c r="A54" s="24"/>
      <c r="B54" s="104" t="s">
        <v>80</v>
      </c>
      <c r="C54" s="105"/>
      <c r="D54" s="105"/>
      <c r="E54" s="105"/>
      <c r="F54" s="105"/>
      <c r="G54" s="105"/>
      <c r="H54" s="105"/>
      <c r="I54" s="104"/>
      <c r="J54" s="107" t="s">
        <v>2</v>
      </c>
      <c r="K54" s="19"/>
      <c r="L54" s="313"/>
      <c r="M54" s="314"/>
      <c r="N54" s="19"/>
      <c r="O54" s="19"/>
      <c r="P54" s="19"/>
      <c r="Q54" s="19"/>
      <c r="R54" s="19"/>
      <c r="S54" s="19"/>
      <c r="T54" s="19"/>
      <c r="U54" s="17"/>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row>
    <row r="55" spans="1:89" x14ac:dyDescent="0.3">
      <c r="A55" s="24"/>
      <c r="B55" s="34"/>
      <c r="C55" s="34"/>
      <c r="D55" s="34"/>
      <c r="E55" s="34"/>
      <c r="F55" s="34"/>
      <c r="G55" s="34"/>
      <c r="H55" s="35"/>
      <c r="I55" s="108"/>
      <c r="J55" s="107" t="s">
        <v>3</v>
      </c>
      <c r="K55" s="19"/>
      <c r="L55" s="313">
        <f>'Pegue aqui la DB'!P2</f>
        <v>1200</v>
      </c>
      <c r="M55" s="314"/>
      <c r="N55" s="19" t="s">
        <v>100</v>
      </c>
      <c r="O55" s="19"/>
      <c r="P55" s="19"/>
      <c r="Q55" s="19"/>
      <c r="R55" s="19"/>
      <c r="S55" s="19"/>
      <c r="T55" s="19"/>
      <c r="U55" s="17"/>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row>
    <row r="56" spans="1:89" x14ac:dyDescent="0.3">
      <c r="A56" s="24"/>
      <c r="B56" s="24"/>
      <c r="C56" s="24"/>
      <c r="D56" s="24"/>
      <c r="E56" s="24"/>
      <c r="F56" s="24"/>
      <c r="G56" s="24"/>
      <c r="H56" s="25"/>
      <c r="I56" s="105"/>
      <c r="J56" s="107" t="s">
        <v>4</v>
      </c>
      <c r="K56" s="19"/>
      <c r="L56" s="313"/>
      <c r="M56" s="314"/>
      <c r="N56" s="19"/>
      <c r="O56" s="19"/>
      <c r="P56" s="19"/>
      <c r="Q56" s="19"/>
      <c r="R56" s="19"/>
      <c r="S56" s="19"/>
      <c r="T56" s="19"/>
      <c r="U56" s="17"/>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row>
    <row r="57" spans="1:89" x14ac:dyDescent="0.3">
      <c r="A57" s="24"/>
      <c r="B57" s="19"/>
      <c r="C57" s="19"/>
      <c r="D57" s="19"/>
      <c r="E57" s="19"/>
      <c r="F57" s="19"/>
      <c r="G57" s="19"/>
      <c r="H57" s="19"/>
      <c r="I57" s="19"/>
      <c r="J57" s="19"/>
      <c r="K57" s="19"/>
      <c r="L57" s="19"/>
      <c r="M57" s="19"/>
      <c r="N57" s="19"/>
      <c r="O57" s="19"/>
      <c r="P57" s="19"/>
      <c r="Q57" s="19"/>
      <c r="R57" s="19"/>
      <c r="S57" s="19"/>
      <c r="T57" s="19"/>
      <c r="U57" s="17"/>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row>
    <row r="58" spans="1:89" x14ac:dyDescent="0.3">
      <c r="A58" s="38"/>
      <c r="B58" s="30" t="s">
        <v>59</v>
      </c>
      <c r="C58" s="19"/>
      <c r="D58" s="19"/>
      <c r="E58" s="19"/>
      <c r="F58" s="19"/>
      <c r="G58" s="19"/>
      <c r="H58" s="19"/>
      <c r="I58" s="19"/>
      <c r="J58" s="19"/>
      <c r="K58" s="19"/>
      <c r="L58" s="19"/>
      <c r="M58" s="19"/>
      <c r="N58" s="19"/>
      <c r="O58" s="19"/>
      <c r="P58" s="19"/>
      <c r="Q58" s="19"/>
      <c r="R58" s="19"/>
      <c r="S58" s="19"/>
      <c r="T58" s="19"/>
      <c r="U58" s="17"/>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row>
    <row r="59" spans="1:89" x14ac:dyDescent="0.3">
      <c r="A59" s="24"/>
      <c r="B59" s="104" t="s">
        <v>60</v>
      </c>
      <c r="C59" s="105"/>
      <c r="D59" s="105"/>
      <c r="E59" s="105"/>
      <c r="F59" s="105"/>
      <c r="G59" s="105"/>
      <c r="H59" s="105"/>
      <c r="I59" s="105"/>
      <c r="J59" s="106"/>
      <c r="K59" s="19"/>
      <c r="L59" s="139" t="str">
        <f>IF(('Pegue aqui la DB'!N2)="MALE","X",0)</f>
        <v>X</v>
      </c>
      <c r="M59" s="19"/>
      <c r="N59" s="19"/>
      <c r="O59" s="19"/>
      <c r="P59" s="19"/>
      <c r="Q59" s="19"/>
      <c r="R59" s="19"/>
      <c r="S59" s="19"/>
      <c r="T59" s="19"/>
      <c r="U59" s="17"/>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row>
    <row r="60" spans="1:89" x14ac:dyDescent="0.3">
      <c r="A60" s="24"/>
      <c r="B60" s="104" t="s">
        <v>61</v>
      </c>
      <c r="C60" s="105"/>
      <c r="D60" s="105"/>
      <c r="E60" s="105"/>
      <c r="F60" s="105"/>
      <c r="G60" s="105"/>
      <c r="H60" s="105"/>
      <c r="I60" s="105"/>
      <c r="J60" s="106"/>
      <c r="K60" s="19"/>
      <c r="L60" s="139">
        <f>IF(('Pegue aqui la DB'!N2)="FEMALE","X",0)</f>
        <v>0</v>
      </c>
      <c r="M60" s="19"/>
      <c r="N60" s="19"/>
      <c r="O60" s="19"/>
      <c r="P60" s="19"/>
      <c r="Q60" s="19"/>
      <c r="R60" s="19"/>
      <c r="S60" s="19"/>
      <c r="T60" s="19"/>
      <c r="U60" s="17"/>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row>
    <row r="61" spans="1:89" x14ac:dyDescent="0.3">
      <c r="A61" s="24"/>
      <c r="B61" s="19"/>
      <c r="C61" s="19"/>
      <c r="D61" s="19"/>
      <c r="E61" s="19"/>
      <c r="F61" s="19"/>
      <c r="G61" s="19"/>
      <c r="H61" s="19"/>
      <c r="I61" s="19"/>
      <c r="J61" s="23"/>
      <c r="K61" s="23"/>
      <c r="L61" s="23"/>
      <c r="M61" s="19"/>
      <c r="N61" s="19"/>
      <c r="O61" s="19"/>
      <c r="P61" s="19"/>
      <c r="Q61" s="19"/>
      <c r="R61" s="19"/>
      <c r="S61" s="19"/>
      <c r="T61" s="19"/>
      <c r="U61" s="17"/>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row>
    <row r="62" spans="1:89" x14ac:dyDescent="0.3">
      <c r="A62" s="38"/>
      <c r="B62" s="30" t="s">
        <v>62</v>
      </c>
      <c r="C62" s="19"/>
      <c r="D62" s="19"/>
      <c r="E62" s="19"/>
      <c r="F62" s="19"/>
      <c r="G62" s="19"/>
      <c r="H62" s="19"/>
      <c r="I62" s="19"/>
      <c r="J62" s="19"/>
      <c r="K62" s="19"/>
      <c r="L62" s="19"/>
      <c r="M62" s="19"/>
      <c r="N62" s="19"/>
      <c r="O62" s="19"/>
      <c r="P62" s="19"/>
      <c r="Q62" s="19"/>
      <c r="R62" s="19"/>
      <c r="S62" s="19"/>
      <c r="T62" s="19"/>
      <c r="U62" s="17"/>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row>
    <row r="63" spans="1:89" x14ac:dyDescent="0.3">
      <c r="A63" s="24"/>
      <c r="B63" s="104" t="s">
        <v>36</v>
      </c>
      <c r="C63" s="105"/>
      <c r="D63" s="105"/>
      <c r="E63" s="105"/>
      <c r="F63" s="105"/>
      <c r="G63" s="105"/>
      <c r="H63" s="105"/>
      <c r="I63" s="105"/>
      <c r="J63" s="106"/>
      <c r="K63" s="19"/>
      <c r="L63" s="140"/>
      <c r="M63" s="116"/>
      <c r="N63" s="116"/>
      <c r="O63" s="116"/>
      <c r="P63" s="116"/>
      <c r="Q63" s="116"/>
      <c r="R63" s="116"/>
      <c r="S63" s="116"/>
      <c r="T63" s="19"/>
      <c r="U63" s="17"/>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row>
    <row r="64" spans="1:89" x14ac:dyDescent="0.3">
      <c r="A64" s="24"/>
      <c r="B64" s="104" t="s">
        <v>37</v>
      </c>
      <c r="C64" s="105"/>
      <c r="D64" s="105"/>
      <c r="E64" s="105"/>
      <c r="F64" s="105"/>
      <c r="G64" s="105"/>
      <c r="H64" s="105"/>
      <c r="I64" s="105"/>
      <c r="J64" s="106"/>
      <c r="K64" s="19"/>
      <c r="L64" s="140"/>
      <c r="M64" s="116"/>
      <c r="N64" s="116"/>
      <c r="O64" s="116"/>
      <c r="P64" s="116"/>
      <c r="Q64" s="116"/>
      <c r="R64" s="116"/>
      <c r="S64" s="116"/>
      <c r="T64" s="19"/>
      <c r="U64" s="17"/>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row>
    <row r="65" spans="1:89" x14ac:dyDescent="0.3">
      <c r="A65" s="24"/>
      <c r="B65" s="104" t="s">
        <v>63</v>
      </c>
      <c r="C65" s="105"/>
      <c r="D65" s="105"/>
      <c r="E65" s="105"/>
      <c r="F65" s="105"/>
      <c r="G65" s="105"/>
      <c r="H65" s="105"/>
      <c r="I65" s="105"/>
      <c r="J65" s="107" t="s">
        <v>64</v>
      </c>
      <c r="K65" s="19"/>
      <c r="L65" s="315"/>
      <c r="M65" s="319"/>
      <c r="N65" s="319"/>
      <c r="O65" s="319"/>
      <c r="P65" s="319"/>
      <c r="Q65" s="319"/>
      <c r="R65" s="319"/>
      <c r="S65" s="316"/>
      <c r="T65" s="19"/>
      <c r="U65" s="17"/>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row>
    <row r="66" spans="1:89" x14ac:dyDescent="0.3">
      <c r="A66" s="24"/>
      <c r="B66" s="104" t="s">
        <v>65</v>
      </c>
      <c r="C66" s="105"/>
      <c r="D66" s="105"/>
      <c r="E66" s="105"/>
      <c r="F66" s="105"/>
      <c r="G66" s="105"/>
      <c r="H66" s="105"/>
      <c r="I66" s="105"/>
      <c r="J66" s="106"/>
      <c r="K66" s="19"/>
      <c r="L66" s="315"/>
      <c r="M66" s="316"/>
      <c r="N66" s="116"/>
      <c r="O66" s="116"/>
      <c r="P66" s="116"/>
      <c r="Q66" s="116"/>
      <c r="R66" s="116"/>
      <c r="S66" s="116"/>
      <c r="T66" s="19"/>
      <c r="U66" s="17"/>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row>
    <row r="67" spans="1:89" x14ac:dyDescent="0.3">
      <c r="A67" s="24"/>
      <c r="B67" s="19"/>
      <c r="C67" s="19"/>
      <c r="D67" s="19"/>
      <c r="E67" s="19"/>
      <c r="F67" s="19"/>
      <c r="G67" s="19"/>
      <c r="H67" s="19"/>
      <c r="I67" s="19"/>
      <c r="J67" s="19"/>
      <c r="K67" s="19"/>
      <c r="L67" s="19"/>
      <c r="M67" s="19"/>
      <c r="N67" s="19"/>
      <c r="O67" s="19"/>
      <c r="P67" s="19"/>
      <c r="Q67" s="19"/>
      <c r="R67" s="19"/>
      <c r="S67" s="19"/>
      <c r="T67" s="19"/>
      <c r="U67" s="17"/>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row>
    <row r="68" spans="1:89" x14ac:dyDescent="0.3">
      <c r="A68" s="38"/>
      <c r="B68" s="31" t="s">
        <v>66</v>
      </c>
      <c r="C68" s="22"/>
      <c r="D68" s="22"/>
      <c r="E68" s="22"/>
      <c r="F68" s="22"/>
      <c r="G68" s="22"/>
      <c r="H68" s="22"/>
      <c r="I68" s="22"/>
      <c r="J68" s="22"/>
      <c r="K68" s="24"/>
      <c r="L68" s="22"/>
      <c r="M68" s="19"/>
      <c r="N68" s="19"/>
      <c r="O68" s="19"/>
      <c r="P68" s="19"/>
      <c r="Q68" s="19"/>
      <c r="R68" s="19"/>
      <c r="S68" s="19"/>
      <c r="T68" s="19"/>
      <c r="U68" s="17"/>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row>
    <row r="69" spans="1:89" x14ac:dyDescent="0.3">
      <c r="A69" s="24"/>
      <c r="B69" s="104" t="s">
        <v>67</v>
      </c>
      <c r="C69" s="105"/>
      <c r="D69" s="105"/>
      <c r="E69" s="105"/>
      <c r="F69" s="105"/>
      <c r="G69" s="105"/>
      <c r="H69" s="105"/>
      <c r="I69" s="105"/>
      <c r="J69" s="106"/>
      <c r="K69" s="19"/>
      <c r="L69" s="139">
        <f>IF(('Pegue aqui la DB'!$U$2)="Black or African American","X",0)</f>
        <v>0</v>
      </c>
      <c r="M69" s="19"/>
      <c r="N69" s="19"/>
      <c r="O69" s="19"/>
      <c r="P69" s="19"/>
      <c r="Q69" s="19"/>
      <c r="R69" s="19"/>
      <c r="S69" s="19"/>
      <c r="T69" s="19"/>
      <c r="U69" s="17"/>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row>
    <row r="70" spans="1:89" x14ac:dyDescent="0.3">
      <c r="A70" s="24"/>
      <c r="B70" s="104" t="s">
        <v>70</v>
      </c>
      <c r="C70" s="105"/>
      <c r="D70" s="105"/>
      <c r="E70" s="105"/>
      <c r="F70" s="105"/>
      <c r="G70" s="105"/>
      <c r="H70" s="105"/>
      <c r="I70" s="105"/>
      <c r="J70" s="106"/>
      <c r="K70" s="19"/>
      <c r="L70" s="139">
        <f>IF(('Pegue aqui la DB'!$U$2)="Native Hawaiian or Other Pacific Islander","X",0)</f>
        <v>0</v>
      </c>
      <c r="M70" s="19"/>
      <c r="N70" s="19"/>
      <c r="O70" s="19"/>
      <c r="P70" s="19"/>
      <c r="Q70" s="19"/>
      <c r="R70" s="19"/>
      <c r="S70" s="19"/>
      <c r="T70" s="19"/>
      <c r="U70" s="17"/>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row>
    <row r="71" spans="1:89" x14ac:dyDescent="0.3">
      <c r="A71" s="24"/>
      <c r="B71" s="104" t="s">
        <v>68</v>
      </c>
      <c r="C71" s="105"/>
      <c r="D71" s="105"/>
      <c r="E71" s="105"/>
      <c r="F71" s="105"/>
      <c r="G71" s="105"/>
      <c r="H71" s="105"/>
      <c r="I71" s="105"/>
      <c r="J71" s="106"/>
      <c r="K71" s="19"/>
      <c r="L71" s="139">
        <f>IF(('Pegue aqui la DB'!$U$2)="American Indian or Alaskan Native","X",0)</f>
        <v>0</v>
      </c>
      <c r="M71" s="19"/>
      <c r="N71" s="19"/>
      <c r="O71" s="19"/>
      <c r="P71" s="19"/>
      <c r="Q71" s="19"/>
      <c r="R71" s="19"/>
      <c r="S71" s="19"/>
      <c r="T71" s="19"/>
      <c r="U71" s="17"/>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row>
    <row r="72" spans="1:89" x14ac:dyDescent="0.3">
      <c r="A72" s="24"/>
      <c r="B72" s="104" t="s">
        <v>81</v>
      </c>
      <c r="C72" s="105"/>
      <c r="D72" s="105"/>
      <c r="E72" s="105"/>
      <c r="F72" s="105"/>
      <c r="G72" s="105"/>
      <c r="H72" s="105"/>
      <c r="I72" s="105"/>
      <c r="J72" s="107"/>
      <c r="K72" s="19"/>
      <c r="L72" s="139">
        <f>IF(('Pegue aqui la DB'!$U$2)="Asian","X",0)</f>
        <v>0</v>
      </c>
      <c r="M72" s="19"/>
      <c r="N72" s="19"/>
      <c r="O72" s="19"/>
      <c r="P72" s="19"/>
      <c r="Q72" s="19"/>
      <c r="R72" s="19"/>
      <c r="S72" s="19"/>
      <c r="T72" s="19"/>
      <c r="U72" s="17"/>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row>
    <row r="73" spans="1:89" x14ac:dyDescent="0.3">
      <c r="A73" s="24"/>
      <c r="B73" s="104" t="s">
        <v>69</v>
      </c>
      <c r="C73" s="105"/>
      <c r="D73" s="105"/>
      <c r="E73" s="105"/>
      <c r="F73" s="105"/>
      <c r="G73" s="105"/>
      <c r="H73" s="105"/>
      <c r="I73" s="105"/>
      <c r="J73" s="107"/>
      <c r="K73" s="19"/>
      <c r="L73" s="139" t="str">
        <f>IF(('Pegue aqui la DB'!$U$2)="White","X",0)</f>
        <v>X</v>
      </c>
      <c r="M73" s="19"/>
      <c r="N73" s="19"/>
      <c r="O73" s="19"/>
      <c r="P73" s="19"/>
      <c r="Q73" s="19"/>
      <c r="R73" s="19"/>
      <c r="S73" s="19"/>
      <c r="T73" s="19"/>
      <c r="U73" s="17"/>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row>
    <row r="74" spans="1:89" x14ac:dyDescent="0.3">
      <c r="A74" s="24"/>
      <c r="B74" s="19"/>
      <c r="C74" s="19"/>
      <c r="D74" s="19"/>
      <c r="E74" s="19"/>
      <c r="F74" s="19"/>
      <c r="G74" s="19"/>
      <c r="H74" s="19"/>
      <c r="I74" s="19"/>
      <c r="J74" s="19"/>
      <c r="K74" s="19"/>
      <c r="L74" s="19"/>
      <c r="M74" s="19"/>
      <c r="N74" s="19"/>
      <c r="O74" s="19"/>
      <c r="P74" s="19"/>
      <c r="Q74" s="19"/>
      <c r="R74" s="19"/>
      <c r="S74" s="19"/>
      <c r="T74" s="19"/>
      <c r="U74" s="17"/>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row>
    <row r="75" spans="1:89" x14ac:dyDescent="0.3">
      <c r="A75" s="38"/>
      <c r="B75" s="30" t="s">
        <v>71</v>
      </c>
      <c r="C75" s="19"/>
      <c r="D75" s="19"/>
      <c r="E75" s="19"/>
      <c r="F75" s="19"/>
      <c r="G75" s="19"/>
      <c r="H75" s="19"/>
      <c r="I75" s="19"/>
      <c r="J75" s="19"/>
      <c r="K75" s="19"/>
      <c r="L75" s="19"/>
      <c r="M75" s="19"/>
      <c r="N75" s="19"/>
      <c r="O75" s="19"/>
      <c r="P75" s="19"/>
      <c r="Q75" s="19"/>
      <c r="R75" s="19"/>
      <c r="S75" s="19"/>
      <c r="T75" s="19"/>
      <c r="U75" s="17"/>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row>
    <row r="76" spans="1:89" x14ac:dyDescent="0.3">
      <c r="A76" s="24"/>
      <c r="B76" s="104" t="s">
        <v>72</v>
      </c>
      <c r="C76" s="105"/>
      <c r="D76" s="105"/>
      <c r="E76" s="105"/>
      <c r="F76" s="105"/>
      <c r="G76" s="105"/>
      <c r="H76" s="105"/>
      <c r="I76" s="105"/>
      <c r="J76" s="106"/>
      <c r="K76" s="25"/>
      <c r="L76" s="139" t="str">
        <f>IF(('Pegue aqui la DB'!$T$2)="Hispanic or Latino","X",0)</f>
        <v>X</v>
      </c>
      <c r="M76" s="116"/>
      <c r="N76" s="116"/>
      <c r="O76" s="116"/>
      <c r="P76" s="116"/>
      <c r="Q76" s="116"/>
      <c r="R76" s="116"/>
      <c r="S76" s="116"/>
      <c r="T76" s="19"/>
      <c r="U76" s="17"/>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row>
    <row r="77" spans="1:89" x14ac:dyDescent="0.3">
      <c r="A77" s="24"/>
      <c r="B77" s="104" t="s">
        <v>73</v>
      </c>
      <c r="C77" s="105"/>
      <c r="D77" s="105"/>
      <c r="E77" s="105"/>
      <c r="F77" s="105"/>
      <c r="G77" s="105"/>
      <c r="H77" s="105"/>
      <c r="I77" s="105"/>
      <c r="J77" s="106"/>
      <c r="K77" s="25"/>
      <c r="L77" s="139">
        <f>IF(('Pegue aqui la DB'!$T$2)="Not Hispanic or Latino","X",0)</f>
        <v>0</v>
      </c>
      <c r="M77" s="116"/>
      <c r="N77" s="116"/>
      <c r="O77" s="116"/>
      <c r="P77" s="116"/>
      <c r="Q77" s="116"/>
      <c r="R77" s="116"/>
      <c r="S77" s="116"/>
      <c r="T77" s="19"/>
      <c r="U77" s="17"/>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row>
    <row r="78" spans="1:89" x14ac:dyDescent="0.3">
      <c r="A78" s="24"/>
      <c r="B78" s="34"/>
      <c r="C78" s="34"/>
      <c r="D78" s="34"/>
      <c r="E78" s="34"/>
      <c r="F78" s="34"/>
      <c r="G78" s="34"/>
      <c r="H78" s="34"/>
      <c r="I78" s="34"/>
      <c r="J78" s="34"/>
      <c r="K78" s="24"/>
      <c r="L78" s="116"/>
      <c r="M78" s="116"/>
      <c r="N78" s="116"/>
      <c r="O78" s="116"/>
      <c r="P78" s="116"/>
      <c r="Q78" s="116"/>
      <c r="R78" s="116"/>
      <c r="S78" s="116"/>
      <c r="T78" s="19"/>
      <c r="U78" s="17"/>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row>
    <row r="79" spans="1:89" x14ac:dyDescent="0.3">
      <c r="A79" s="38"/>
      <c r="B79" s="38" t="s">
        <v>76</v>
      </c>
      <c r="C79" s="24"/>
      <c r="D79" s="24"/>
      <c r="E79" s="24"/>
      <c r="F79" s="24"/>
      <c r="G79" s="24"/>
      <c r="H79" s="24"/>
      <c r="I79" s="24"/>
      <c r="J79" s="24"/>
      <c r="K79" s="19"/>
      <c r="L79" s="116"/>
      <c r="M79" s="116"/>
      <c r="N79" s="116"/>
      <c r="O79" s="116"/>
      <c r="P79" s="116"/>
      <c r="Q79" s="116"/>
      <c r="R79" s="116"/>
      <c r="S79" s="116"/>
      <c r="T79" s="19"/>
      <c r="U79" s="17"/>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row>
    <row r="80" spans="1:89" ht="12.75" customHeight="1" x14ac:dyDescent="0.3">
      <c r="A80" s="40"/>
      <c r="B80" s="40"/>
      <c r="C80" s="24"/>
      <c r="D80" s="24"/>
      <c r="E80" s="24"/>
      <c r="F80" s="24"/>
      <c r="G80" s="24"/>
      <c r="H80" s="24"/>
      <c r="I80" s="24"/>
      <c r="J80" s="24"/>
      <c r="K80" s="19"/>
      <c r="L80" s="116"/>
      <c r="M80" s="116"/>
      <c r="N80" s="116"/>
      <c r="O80" s="116"/>
      <c r="P80" s="116"/>
      <c r="Q80" s="116"/>
      <c r="R80" s="116"/>
      <c r="S80" s="116"/>
      <c r="T80" s="19"/>
      <c r="U80" s="17"/>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row>
    <row r="81" spans="1:89" ht="18" customHeight="1" x14ac:dyDescent="0.3">
      <c r="A81" s="38"/>
      <c r="B81" s="38" t="s">
        <v>89</v>
      </c>
      <c r="C81" s="24"/>
      <c r="D81" s="24"/>
      <c r="E81" s="24"/>
      <c r="F81" s="24"/>
      <c r="G81" s="24"/>
      <c r="H81" s="24"/>
      <c r="I81" s="24"/>
      <c r="J81" s="24"/>
      <c r="K81" s="24"/>
      <c r="L81" s="116"/>
      <c r="M81" s="116"/>
      <c r="N81" s="116"/>
      <c r="O81" s="116"/>
      <c r="P81" s="116"/>
      <c r="Q81" s="116"/>
      <c r="R81" s="116"/>
      <c r="S81" s="116"/>
      <c r="T81" s="19"/>
      <c r="U81" s="17"/>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row>
    <row r="82" spans="1:89" x14ac:dyDescent="0.3">
      <c r="A82" s="24"/>
      <c r="B82" s="230" t="s">
        <v>82</v>
      </c>
      <c r="C82" s="231"/>
      <c r="D82" s="231"/>
      <c r="E82" s="231"/>
      <c r="F82" s="231"/>
      <c r="G82" s="231"/>
      <c r="H82" s="231"/>
      <c r="I82" s="231"/>
      <c r="J82" s="232"/>
      <c r="K82" s="19"/>
      <c r="L82" s="140" t="s">
        <v>52</v>
      </c>
      <c r="M82" s="116"/>
      <c r="N82" s="116" t="s">
        <v>84</v>
      </c>
      <c r="O82" s="116"/>
      <c r="P82" s="116"/>
      <c r="Q82" s="116"/>
      <c r="R82" s="116"/>
      <c r="S82" s="116"/>
      <c r="T82" s="19"/>
      <c r="U82" s="17"/>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row>
    <row r="83" spans="1:89" x14ac:dyDescent="0.3">
      <c r="A83" s="24"/>
      <c r="B83" s="230" t="s">
        <v>90</v>
      </c>
      <c r="C83" s="231"/>
      <c r="D83" s="231"/>
      <c r="E83" s="231"/>
      <c r="F83" s="231"/>
      <c r="G83" s="231"/>
      <c r="H83" s="231"/>
      <c r="I83" s="231"/>
      <c r="J83" s="232"/>
      <c r="K83" s="19"/>
      <c r="L83" s="140"/>
      <c r="M83" s="116"/>
      <c r="N83" s="141" t="s">
        <v>83</v>
      </c>
      <c r="O83" s="116"/>
      <c r="P83" s="116"/>
      <c r="Q83" s="116"/>
      <c r="R83" s="116"/>
      <c r="S83" s="116"/>
      <c r="T83" s="19"/>
      <c r="U83" s="17"/>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row>
    <row r="84" spans="1:89" ht="25.5" customHeight="1" x14ac:dyDescent="0.3">
      <c r="A84" s="38"/>
      <c r="B84" s="31" t="s">
        <v>391</v>
      </c>
      <c r="C84" s="22"/>
      <c r="D84" s="22"/>
      <c r="E84" s="22"/>
      <c r="F84" s="22"/>
      <c r="G84" s="22"/>
      <c r="H84" s="22"/>
      <c r="I84" s="22"/>
      <c r="J84" s="22"/>
      <c r="K84" s="24"/>
      <c r="L84" s="116"/>
      <c r="M84" s="116"/>
      <c r="N84" s="116"/>
      <c r="O84" s="116"/>
      <c r="P84" s="116"/>
      <c r="Q84" s="116"/>
      <c r="R84" s="116"/>
      <c r="S84" s="116"/>
      <c r="T84" s="19"/>
      <c r="U84" s="17"/>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row>
    <row r="85" spans="1:89" x14ac:dyDescent="0.3">
      <c r="A85" s="24"/>
      <c r="B85" s="104" t="s">
        <v>85</v>
      </c>
      <c r="C85" s="105"/>
      <c r="D85" s="105"/>
      <c r="E85" s="105"/>
      <c r="F85" s="105"/>
      <c r="G85" s="105"/>
      <c r="H85" s="105"/>
      <c r="I85" s="105"/>
      <c r="J85" s="106"/>
      <c r="K85" s="25"/>
      <c r="L85" s="139">
        <f>IF(('Pegue aqui la DB'!$S$2)="Social Security Award Letter (Pension)","X",0)</f>
        <v>0</v>
      </c>
      <c r="M85" s="116"/>
      <c r="N85" s="116"/>
      <c r="O85" s="116"/>
      <c r="P85" s="116"/>
      <c r="Q85" s="116"/>
      <c r="R85" s="116"/>
      <c r="S85" s="116"/>
      <c r="T85" s="19"/>
      <c r="U85" s="17"/>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row>
    <row r="86" spans="1:89" x14ac:dyDescent="0.3">
      <c r="A86" s="24"/>
      <c r="B86" s="104" t="s">
        <v>86</v>
      </c>
      <c r="C86" s="105"/>
      <c r="D86" s="105"/>
      <c r="E86" s="105"/>
      <c r="F86" s="105"/>
      <c r="G86" s="105"/>
      <c r="H86" s="105"/>
      <c r="I86" s="105"/>
      <c r="J86" s="106"/>
      <c r="K86" s="25"/>
      <c r="L86" s="139">
        <f>IF(('Pegue aqui la DB'!$S$2)="Pay Stub From Previous Month","X",0)</f>
        <v>0</v>
      </c>
      <c r="M86" s="116"/>
      <c r="N86" s="116"/>
      <c r="O86" s="116"/>
      <c r="P86" s="116"/>
      <c r="Q86" s="116"/>
      <c r="R86" s="116"/>
      <c r="S86" s="116"/>
      <c r="T86" s="19"/>
      <c r="U86" s="17"/>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row>
    <row r="87" spans="1:89" x14ac:dyDescent="0.3">
      <c r="A87" s="24"/>
      <c r="B87" s="104" t="s">
        <v>77</v>
      </c>
      <c r="C87" s="105"/>
      <c r="D87" s="105"/>
      <c r="E87" s="105"/>
      <c r="F87" s="105"/>
      <c r="G87" s="105"/>
      <c r="H87" s="105"/>
      <c r="I87" s="105"/>
      <c r="J87" s="106"/>
      <c r="K87" s="25"/>
      <c r="L87" s="139">
        <f>IF(('Pegue aqui la DB'!$S$2)="Income Tax Return","X",0)</f>
        <v>0</v>
      </c>
      <c r="M87" s="116"/>
      <c r="N87" s="116"/>
      <c r="O87" s="116"/>
      <c r="P87" s="116"/>
      <c r="Q87" s="116"/>
      <c r="R87" s="116"/>
      <c r="S87" s="116"/>
      <c r="T87" s="19"/>
      <c r="U87" s="17"/>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row>
    <row r="88" spans="1:89" x14ac:dyDescent="0.3">
      <c r="A88" s="24"/>
      <c r="B88" s="104" t="s">
        <v>88</v>
      </c>
      <c r="C88" s="105"/>
      <c r="D88" s="105"/>
      <c r="E88" s="105"/>
      <c r="F88" s="105"/>
      <c r="G88" s="105"/>
      <c r="H88" s="105"/>
      <c r="I88" s="105"/>
      <c r="J88" s="106"/>
      <c r="K88" s="25"/>
      <c r="L88" s="139">
        <f>IF(('Pegue aqui la DB'!$S$2)="Bank Statement","X",0)</f>
        <v>0</v>
      </c>
      <c r="M88" s="116"/>
      <c r="N88" s="116"/>
      <c r="O88" s="116"/>
      <c r="P88" s="116"/>
      <c r="Q88" s="116"/>
      <c r="R88" s="116"/>
      <c r="S88" s="116"/>
      <c r="T88" s="19"/>
      <c r="U88" s="17"/>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row>
    <row r="89" spans="1:89" x14ac:dyDescent="0.3">
      <c r="A89" s="24"/>
      <c r="B89" s="104" t="s">
        <v>87</v>
      </c>
      <c r="C89" s="105"/>
      <c r="D89" s="105"/>
      <c r="E89" s="105"/>
      <c r="F89" s="105"/>
      <c r="G89" s="105"/>
      <c r="H89" s="105"/>
      <c r="I89" s="105"/>
      <c r="J89" s="106"/>
      <c r="K89" s="25"/>
      <c r="L89" s="139">
        <f>IF(('Pegue aqui la DB'!$S$2)="SSI Award Letter (Disability)","X",0)</f>
        <v>0</v>
      </c>
      <c r="M89" s="116"/>
      <c r="N89" s="116"/>
      <c r="O89" s="116"/>
      <c r="P89" s="116"/>
      <c r="Q89" s="116"/>
      <c r="R89" s="116"/>
      <c r="S89" s="116"/>
      <c r="T89" s="19"/>
      <c r="U89" s="17"/>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row>
    <row r="90" spans="1:89" x14ac:dyDescent="0.3">
      <c r="A90" s="24"/>
      <c r="B90" s="24"/>
      <c r="C90" s="24"/>
      <c r="D90" s="24"/>
      <c r="E90" s="24"/>
      <c r="F90" s="24"/>
      <c r="G90" s="24"/>
      <c r="H90" s="24"/>
      <c r="I90" s="24"/>
      <c r="J90" s="24"/>
      <c r="K90" s="24"/>
      <c r="L90" s="116"/>
      <c r="M90" s="116"/>
      <c r="N90" s="116"/>
      <c r="O90" s="116"/>
      <c r="P90" s="116"/>
      <c r="Q90" s="116"/>
      <c r="R90" s="116"/>
      <c r="S90" s="116"/>
      <c r="T90" s="19"/>
      <c r="U90" s="17"/>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row>
    <row r="91" spans="1:89" x14ac:dyDescent="0.3">
      <c r="A91" s="38"/>
      <c r="B91" s="30" t="s">
        <v>98</v>
      </c>
      <c r="C91" s="19"/>
      <c r="D91" s="19"/>
      <c r="E91" s="19"/>
      <c r="F91" s="19"/>
      <c r="G91" s="19"/>
      <c r="H91" s="19"/>
      <c r="I91" s="19"/>
      <c r="J91" s="19"/>
      <c r="K91" s="19"/>
      <c r="L91" s="116"/>
      <c r="M91" s="116"/>
      <c r="N91" s="116"/>
      <c r="O91" s="116"/>
      <c r="P91" s="116"/>
      <c r="Q91" s="116"/>
      <c r="R91" s="116"/>
      <c r="S91" s="116"/>
      <c r="T91" s="19"/>
      <c r="U91" s="17"/>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row>
    <row r="92" spans="1:89" x14ac:dyDescent="0.3">
      <c r="A92" s="24"/>
      <c r="B92" s="104" t="s">
        <v>36</v>
      </c>
      <c r="C92" s="105"/>
      <c r="D92" s="105"/>
      <c r="E92" s="105"/>
      <c r="F92" s="105"/>
      <c r="G92" s="105"/>
      <c r="H92" s="105"/>
      <c r="I92" s="105"/>
      <c r="J92" s="106"/>
      <c r="K92" s="25"/>
      <c r="L92" s="140" t="s">
        <v>52</v>
      </c>
      <c r="M92" s="116"/>
      <c r="N92" s="116" t="s">
        <v>92</v>
      </c>
      <c r="O92" s="116"/>
      <c r="P92" s="116"/>
      <c r="Q92" s="116"/>
      <c r="R92" s="116"/>
      <c r="S92" s="116"/>
      <c r="T92" s="19"/>
      <c r="U92" s="17"/>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row>
    <row r="93" spans="1:89" x14ac:dyDescent="0.3">
      <c r="A93" s="24"/>
      <c r="B93" s="104" t="s">
        <v>37</v>
      </c>
      <c r="C93" s="105"/>
      <c r="D93" s="105"/>
      <c r="E93" s="105"/>
      <c r="F93" s="105"/>
      <c r="G93" s="105"/>
      <c r="H93" s="105"/>
      <c r="I93" s="105"/>
      <c r="J93" s="106"/>
      <c r="K93" s="25"/>
      <c r="L93" s="140"/>
      <c r="M93" s="116"/>
      <c r="N93" s="116" t="s">
        <v>91</v>
      </c>
      <c r="O93" s="116"/>
      <c r="P93" s="116"/>
      <c r="Q93" s="116"/>
      <c r="R93" s="116"/>
      <c r="S93" s="116"/>
      <c r="T93" s="19"/>
      <c r="U93" s="17"/>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row>
    <row r="94" spans="1:89" ht="25.5" customHeight="1" x14ac:dyDescent="0.3">
      <c r="A94" s="38"/>
      <c r="B94" s="30" t="s">
        <v>96</v>
      </c>
      <c r="C94" s="19"/>
      <c r="D94" s="19"/>
      <c r="E94" s="19"/>
      <c r="F94" s="19"/>
      <c r="G94" s="19"/>
      <c r="H94" s="19"/>
      <c r="I94" s="19"/>
      <c r="J94" s="19"/>
      <c r="K94" s="19"/>
      <c r="L94" s="116"/>
      <c r="M94" s="116"/>
      <c r="N94" s="116"/>
      <c r="O94" s="116"/>
      <c r="P94" s="116"/>
      <c r="Q94" s="116"/>
      <c r="R94" s="116"/>
      <c r="S94" s="116"/>
      <c r="T94" s="19"/>
      <c r="U94" s="17"/>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row>
    <row r="95" spans="1:89" x14ac:dyDescent="0.3">
      <c r="A95" s="24"/>
      <c r="B95" s="104" t="s">
        <v>36</v>
      </c>
      <c r="C95" s="105"/>
      <c r="D95" s="105"/>
      <c r="E95" s="105"/>
      <c r="F95" s="105"/>
      <c r="G95" s="105"/>
      <c r="H95" s="105"/>
      <c r="I95" s="105"/>
      <c r="J95" s="106"/>
      <c r="K95" s="25"/>
      <c r="L95" s="140" t="s">
        <v>52</v>
      </c>
      <c r="M95" s="116"/>
      <c r="N95" s="116" t="s">
        <v>93</v>
      </c>
      <c r="O95" s="116"/>
      <c r="P95" s="116"/>
      <c r="Q95" s="116"/>
      <c r="R95" s="116"/>
      <c r="S95" s="116"/>
      <c r="T95" s="19"/>
      <c r="U95" s="17"/>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row>
    <row r="96" spans="1:89" x14ac:dyDescent="0.3">
      <c r="A96" s="24"/>
      <c r="B96" s="104" t="s">
        <v>37</v>
      </c>
      <c r="C96" s="105"/>
      <c r="D96" s="105"/>
      <c r="E96" s="105"/>
      <c r="F96" s="105"/>
      <c r="G96" s="105"/>
      <c r="H96" s="105"/>
      <c r="I96" s="105"/>
      <c r="J96" s="106"/>
      <c r="K96" s="25"/>
      <c r="L96" s="140"/>
      <c r="M96" s="116"/>
      <c r="N96" s="116" t="s">
        <v>94</v>
      </c>
      <c r="O96" s="116"/>
      <c r="P96" s="116"/>
      <c r="Q96" s="116"/>
      <c r="R96" s="116"/>
      <c r="S96" s="116"/>
      <c r="T96" s="19"/>
      <c r="U96" s="17"/>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row>
    <row r="97" spans="1:89" x14ac:dyDescent="0.3">
      <c r="A97" s="24"/>
      <c r="B97" s="19"/>
      <c r="C97" s="19"/>
      <c r="D97" s="19"/>
      <c r="E97" s="19"/>
      <c r="F97" s="19"/>
      <c r="G97" s="19"/>
      <c r="H97" s="19"/>
      <c r="I97" s="19"/>
      <c r="J97" s="19"/>
      <c r="K97" s="19"/>
      <c r="L97" s="116"/>
      <c r="M97" s="116"/>
      <c r="N97" s="116"/>
      <c r="O97" s="116"/>
      <c r="P97" s="116"/>
      <c r="Q97" s="116"/>
      <c r="R97" s="116"/>
      <c r="S97" s="116"/>
      <c r="T97" s="19"/>
      <c r="U97" s="17"/>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row>
    <row r="98" spans="1:89" x14ac:dyDescent="0.3">
      <c r="A98" s="38"/>
      <c r="B98" s="30" t="s">
        <v>15</v>
      </c>
      <c r="C98" s="19"/>
      <c r="D98" s="19"/>
      <c r="E98" s="19"/>
      <c r="F98" s="19"/>
      <c r="G98" s="19"/>
      <c r="H98" s="19"/>
      <c r="I98" s="19"/>
      <c r="J98" s="19"/>
      <c r="K98" s="19"/>
      <c r="L98" s="116"/>
      <c r="M98" s="116"/>
      <c r="N98" s="116"/>
      <c r="O98" s="116"/>
      <c r="P98" s="116"/>
      <c r="Q98" s="116"/>
      <c r="R98" s="116"/>
      <c r="S98" s="116"/>
      <c r="T98" s="19"/>
      <c r="U98" s="17"/>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row>
    <row r="99" spans="1:89" x14ac:dyDescent="0.3">
      <c r="A99" s="24"/>
      <c r="B99" s="104" t="s">
        <v>24</v>
      </c>
      <c r="C99" s="105"/>
      <c r="D99" s="105"/>
      <c r="E99" s="105"/>
      <c r="F99" s="105"/>
      <c r="G99" s="105"/>
      <c r="H99" s="105"/>
      <c r="I99" s="105"/>
      <c r="J99" s="106"/>
      <c r="K99" s="25"/>
      <c r="L99" s="140" t="s">
        <v>52</v>
      </c>
      <c r="M99" s="116"/>
      <c r="N99" s="116"/>
      <c r="O99" s="116"/>
      <c r="P99" s="116"/>
      <c r="Q99" s="116"/>
      <c r="R99" s="116"/>
      <c r="S99" s="116"/>
      <c r="T99" s="19"/>
      <c r="U99" s="17"/>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row>
    <row r="100" spans="1:89" x14ac:dyDescent="0.3">
      <c r="A100" s="24"/>
      <c r="B100" s="104" t="s">
        <v>25</v>
      </c>
      <c r="C100" s="105"/>
      <c r="D100" s="105"/>
      <c r="E100" s="105"/>
      <c r="F100" s="105"/>
      <c r="G100" s="105"/>
      <c r="H100" s="105"/>
      <c r="I100" s="105"/>
      <c r="J100" s="106"/>
      <c r="K100" s="25"/>
      <c r="L100" s="140"/>
      <c r="M100" s="116"/>
      <c r="N100" s="116"/>
      <c r="O100" s="116"/>
      <c r="P100" s="116"/>
      <c r="Q100" s="116"/>
      <c r="R100" s="116"/>
      <c r="S100" s="116"/>
      <c r="T100" s="19"/>
      <c r="U100" s="17"/>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row>
    <row r="101" spans="1:89" x14ac:dyDescent="0.3">
      <c r="A101" s="24"/>
      <c r="B101" s="19"/>
      <c r="C101" s="19"/>
      <c r="D101" s="19"/>
      <c r="E101" s="19"/>
      <c r="F101" s="19"/>
      <c r="G101" s="19"/>
      <c r="H101" s="19"/>
      <c r="I101" s="19"/>
      <c r="J101" s="19"/>
      <c r="K101" s="19"/>
      <c r="L101" s="116"/>
      <c r="M101" s="116"/>
      <c r="N101" s="116"/>
      <c r="O101" s="116"/>
      <c r="P101" s="116"/>
      <c r="Q101" s="116"/>
      <c r="R101" s="116"/>
      <c r="S101" s="116"/>
      <c r="T101" s="19"/>
      <c r="U101" s="17"/>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row>
    <row r="102" spans="1:89" x14ac:dyDescent="0.3">
      <c r="A102" s="38"/>
      <c r="B102" s="30" t="s">
        <v>16</v>
      </c>
      <c r="C102" s="19"/>
      <c r="D102" s="19"/>
      <c r="E102" s="19"/>
      <c r="F102" s="19"/>
      <c r="G102" s="19"/>
      <c r="H102" s="19"/>
      <c r="I102" s="19"/>
      <c r="J102" s="19"/>
      <c r="K102" s="19"/>
      <c r="L102" s="116"/>
      <c r="M102" s="116"/>
      <c r="N102" s="116"/>
      <c r="O102" s="116"/>
      <c r="P102" s="116"/>
      <c r="Q102" s="116"/>
      <c r="R102" s="116"/>
      <c r="S102" s="116"/>
      <c r="T102" s="19"/>
      <c r="U102" s="26"/>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row>
    <row r="103" spans="1:89" x14ac:dyDescent="0.3">
      <c r="A103" s="24"/>
      <c r="B103" s="104" t="s">
        <v>26</v>
      </c>
      <c r="C103" s="105"/>
      <c r="D103" s="105"/>
      <c r="E103" s="105"/>
      <c r="F103" s="105"/>
      <c r="G103" s="105"/>
      <c r="H103" s="105"/>
      <c r="I103" s="105"/>
      <c r="J103" s="106"/>
      <c r="K103" s="25"/>
      <c r="L103" s="139" t="str">
        <f>IF('Pegue aqui la DB'!Q2="Active","X",0)</f>
        <v>X</v>
      </c>
      <c r="M103" s="317" t="str">
        <f ca="1">IF(L42&lt;1,"",IF(L105-L42&gt;=21915,"Age is Ok","Warning not 60 years old yet !"))</f>
        <v>Age is Ok</v>
      </c>
      <c r="N103" s="318"/>
      <c r="O103" s="318"/>
      <c r="P103" s="318"/>
      <c r="Q103" s="318"/>
      <c r="R103" s="318"/>
      <c r="S103" s="116"/>
      <c r="T103" s="19"/>
      <c r="U103" s="27"/>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row>
    <row r="104" spans="1:89" x14ac:dyDescent="0.3">
      <c r="A104" s="24"/>
      <c r="B104" s="104" t="s">
        <v>78</v>
      </c>
      <c r="C104" s="105"/>
      <c r="D104" s="105"/>
      <c r="E104" s="105"/>
      <c r="F104" s="105"/>
      <c r="G104" s="105"/>
      <c r="H104" s="105"/>
      <c r="I104" s="105"/>
      <c r="J104" s="106"/>
      <c r="K104" s="25"/>
      <c r="L104" s="220">
        <f>IF('Pegue aqui la DB'!Q2="Waiting List","X",0)</f>
        <v>0</v>
      </c>
      <c r="M104" s="116"/>
      <c r="N104" s="116"/>
      <c r="O104" s="116"/>
      <c r="P104" s="116"/>
      <c r="Q104" s="116"/>
      <c r="R104" s="116"/>
      <c r="S104" s="116"/>
      <c r="T104" s="19"/>
      <c r="U104" s="17"/>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row>
    <row r="105" spans="1:89" x14ac:dyDescent="0.3">
      <c r="A105" s="24"/>
      <c r="B105" s="104" t="s">
        <v>31</v>
      </c>
      <c r="C105" s="105"/>
      <c r="D105" s="105"/>
      <c r="E105" s="105"/>
      <c r="F105" s="105"/>
      <c r="G105" s="105"/>
      <c r="H105" s="105"/>
      <c r="I105" s="105"/>
      <c r="J105" s="106"/>
      <c r="K105" s="25"/>
      <c r="L105" s="315">
        <f ca="1">TODAY()</f>
        <v>45268</v>
      </c>
      <c r="M105" s="316"/>
      <c r="N105" s="116"/>
      <c r="O105" s="116"/>
      <c r="P105" s="116"/>
      <c r="Q105" s="116"/>
      <c r="R105" s="116"/>
      <c r="S105" s="116"/>
      <c r="T105" s="19"/>
      <c r="U105" s="17"/>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row>
    <row r="106" spans="1:89" x14ac:dyDescent="0.3">
      <c r="A106" s="24"/>
      <c r="B106" s="104" t="s">
        <v>32</v>
      </c>
      <c r="C106" s="105"/>
      <c r="D106" s="105"/>
      <c r="E106" s="105"/>
      <c r="F106" s="105"/>
      <c r="G106" s="105"/>
      <c r="H106" s="105"/>
      <c r="I106" s="105"/>
      <c r="J106" s="106"/>
      <c r="K106" s="25"/>
      <c r="L106" s="315">
        <f ca="1">TODAY()</f>
        <v>45268</v>
      </c>
      <c r="M106" s="316"/>
      <c r="N106" s="116"/>
      <c r="O106" s="116"/>
      <c r="P106" s="116"/>
      <c r="Q106" s="116"/>
      <c r="R106" s="116"/>
      <c r="S106" s="116"/>
      <c r="T106" s="19"/>
      <c r="U106" s="17"/>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row>
    <row r="107" spans="1:89" x14ac:dyDescent="0.3">
      <c r="A107" s="24"/>
      <c r="B107" s="104" t="s">
        <v>33</v>
      </c>
      <c r="C107" s="105"/>
      <c r="D107" s="105"/>
      <c r="E107" s="105"/>
      <c r="F107" s="105"/>
      <c r="G107" s="105"/>
      <c r="H107" s="105"/>
      <c r="I107" s="105"/>
      <c r="J107" s="106"/>
      <c r="K107" s="25"/>
      <c r="L107" s="315"/>
      <c r="M107" s="316"/>
      <c r="N107" s="320" t="s">
        <v>79</v>
      </c>
      <c r="O107" s="321"/>
      <c r="P107" s="315"/>
      <c r="Q107" s="309"/>
      <c r="R107" s="116"/>
      <c r="S107" s="116"/>
      <c r="T107" s="19"/>
      <c r="U107" s="17"/>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row>
    <row r="108" spans="1:89" ht="11.25" customHeight="1" x14ac:dyDescent="0.3">
      <c r="A108" s="24"/>
      <c r="B108" s="24"/>
      <c r="C108" s="24"/>
      <c r="D108" s="24"/>
      <c r="E108" s="24"/>
      <c r="F108" s="24"/>
      <c r="G108" s="24"/>
      <c r="H108" s="24"/>
      <c r="I108" s="24"/>
      <c r="J108" s="24"/>
      <c r="K108" s="24"/>
      <c r="L108" s="116"/>
      <c r="M108" s="116"/>
      <c r="N108" s="116"/>
      <c r="O108" s="116"/>
      <c r="P108" s="116"/>
      <c r="Q108" s="116"/>
      <c r="R108" s="116"/>
      <c r="S108" s="116"/>
      <c r="T108" s="19"/>
      <c r="U108" s="17"/>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row>
    <row r="109" spans="1:89" x14ac:dyDescent="0.3">
      <c r="A109" s="38"/>
      <c r="B109" s="30" t="s">
        <v>75</v>
      </c>
      <c r="C109" s="19"/>
      <c r="D109" s="19"/>
      <c r="E109" s="19"/>
      <c r="F109" s="19"/>
      <c r="G109" s="19"/>
      <c r="H109" s="19"/>
      <c r="I109" s="19"/>
      <c r="J109" s="19"/>
      <c r="K109" s="24"/>
      <c r="L109" s="116"/>
      <c r="M109" s="116"/>
      <c r="N109" s="116"/>
      <c r="O109" s="116"/>
      <c r="P109" s="116"/>
      <c r="Q109" s="116"/>
      <c r="R109" s="116"/>
      <c r="S109" s="116"/>
      <c r="T109" s="19"/>
      <c r="U109" s="17"/>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row>
    <row r="110" spans="1:89" x14ac:dyDescent="0.3">
      <c r="A110" s="24"/>
      <c r="B110" s="104" t="s">
        <v>112</v>
      </c>
      <c r="C110" s="105"/>
      <c r="D110" s="105"/>
      <c r="E110" s="105"/>
      <c r="F110" s="105"/>
      <c r="G110" s="105"/>
      <c r="H110" s="105"/>
      <c r="I110" s="105"/>
      <c r="J110" s="106"/>
      <c r="K110" s="25"/>
      <c r="L110" s="305" t="str">
        <f>'Pegue aqui la DB'!W2</f>
        <v>Gloria Calderon</v>
      </c>
      <c r="M110" s="306"/>
      <c r="N110" s="306"/>
      <c r="O110" s="306"/>
      <c r="P110" s="306"/>
      <c r="Q110" s="306"/>
      <c r="R110" s="306"/>
      <c r="S110" s="307"/>
      <c r="T110" s="19"/>
      <c r="U110" s="17"/>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row>
    <row r="111" spans="1:89" x14ac:dyDescent="0.3">
      <c r="A111" s="24"/>
      <c r="B111" s="104" t="s">
        <v>113</v>
      </c>
      <c r="C111" s="105"/>
      <c r="D111" s="105"/>
      <c r="E111" s="105"/>
      <c r="F111" s="105"/>
      <c r="G111" s="105"/>
      <c r="H111" s="105"/>
      <c r="I111" s="105"/>
      <c r="J111" s="106"/>
      <c r="K111" s="25"/>
      <c r="L111" s="305" t="str">
        <f>'Pegue aqui la DB'!Y2</f>
        <v>Annette Calderon</v>
      </c>
      <c r="M111" s="306"/>
      <c r="N111" s="306"/>
      <c r="O111" s="306"/>
      <c r="P111" s="306"/>
      <c r="Q111" s="306"/>
      <c r="R111" s="306"/>
      <c r="S111" s="307"/>
      <c r="T111" s="19"/>
      <c r="U111" s="17"/>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row>
    <row r="112" spans="1:89" ht="28.5" customHeight="1" x14ac:dyDescent="0.3">
      <c r="A112" s="32"/>
      <c r="B112" s="32" t="s">
        <v>97</v>
      </c>
      <c r="C112" s="24"/>
      <c r="D112" s="24"/>
      <c r="E112" s="24"/>
      <c r="F112" s="24"/>
      <c r="G112" s="24"/>
      <c r="H112" s="24"/>
      <c r="I112" s="24"/>
      <c r="J112" s="24"/>
      <c r="K112" s="24"/>
      <c r="L112" s="116"/>
      <c r="M112" s="116"/>
      <c r="N112" s="116"/>
      <c r="O112" s="116"/>
      <c r="P112" s="116"/>
      <c r="Q112" s="116"/>
      <c r="R112" s="116"/>
      <c r="S112" s="116"/>
      <c r="T112" s="19"/>
      <c r="U112" s="17"/>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row>
    <row r="113" spans="1:89" x14ac:dyDescent="0.3">
      <c r="A113" s="24"/>
      <c r="B113" s="205" t="s">
        <v>28</v>
      </c>
      <c r="C113" s="105"/>
      <c r="D113" s="105"/>
      <c r="E113" s="105"/>
      <c r="F113" s="105"/>
      <c r="G113" s="105"/>
      <c r="H113" s="105"/>
      <c r="I113" s="105"/>
      <c r="J113" s="106"/>
      <c r="K113" s="25"/>
      <c r="L113" s="204"/>
      <c r="M113" s="116"/>
      <c r="N113" s="116"/>
      <c r="O113" s="116"/>
      <c r="P113" s="116"/>
      <c r="Q113" s="116"/>
      <c r="R113" s="116"/>
      <c r="S113" s="116"/>
      <c r="T113" s="19"/>
      <c r="U113" s="17"/>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row>
    <row r="114" spans="1:89" x14ac:dyDescent="0.3">
      <c r="A114" s="38"/>
      <c r="B114" s="30" t="s">
        <v>99</v>
      </c>
      <c r="C114" s="19"/>
      <c r="D114" s="19"/>
      <c r="E114" s="19"/>
      <c r="F114" s="19"/>
      <c r="G114" s="19"/>
      <c r="H114" s="19"/>
      <c r="I114" s="19"/>
      <c r="J114" s="19"/>
      <c r="K114" s="24"/>
      <c r="L114" s="116"/>
      <c r="M114" s="116"/>
      <c r="N114" s="116"/>
      <c r="O114" s="116"/>
      <c r="P114" s="116"/>
      <c r="Q114" s="116"/>
      <c r="R114" s="116"/>
      <c r="S114" s="116"/>
      <c r="T114" s="19"/>
      <c r="U114" s="17"/>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row>
    <row r="115" spans="1:89" x14ac:dyDescent="0.3">
      <c r="A115" s="24"/>
      <c r="B115" s="205" t="s">
        <v>17</v>
      </c>
      <c r="C115" s="105"/>
      <c r="D115" s="105"/>
      <c r="E115" s="105"/>
      <c r="F115" s="105"/>
      <c r="G115" s="105"/>
      <c r="H115" s="105"/>
      <c r="I115" s="105"/>
      <c r="J115" s="106"/>
      <c r="K115" s="25"/>
      <c r="L115" s="204"/>
      <c r="M115" s="116"/>
      <c r="N115" s="116"/>
      <c r="O115" s="116"/>
      <c r="P115" s="116"/>
      <c r="Q115" s="116"/>
      <c r="R115" s="116"/>
      <c r="S115" s="116"/>
      <c r="T115" s="19"/>
      <c r="U115" s="17"/>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row>
    <row r="116" spans="1:89" x14ac:dyDescent="0.3">
      <c r="A116" s="24"/>
      <c r="B116" s="205" t="s">
        <v>74</v>
      </c>
      <c r="C116" s="105"/>
      <c r="D116" s="105"/>
      <c r="E116" s="105"/>
      <c r="F116" s="105"/>
      <c r="G116" s="105"/>
      <c r="H116" s="105"/>
      <c r="I116" s="105"/>
      <c r="J116" s="106"/>
      <c r="K116" s="25"/>
      <c r="L116" s="204"/>
      <c r="M116" s="116"/>
      <c r="N116" s="116"/>
      <c r="O116" s="116"/>
      <c r="P116" s="116"/>
      <c r="Q116" s="116"/>
      <c r="R116" s="116"/>
      <c r="S116" s="116"/>
      <c r="T116" s="19"/>
      <c r="U116" s="17"/>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row>
    <row r="117" spans="1:89" x14ac:dyDescent="0.3">
      <c r="A117" s="24"/>
      <c r="B117" s="205" t="s">
        <v>236</v>
      </c>
      <c r="C117" s="105"/>
      <c r="D117" s="105"/>
      <c r="E117" s="105"/>
      <c r="F117" s="105"/>
      <c r="G117" s="105"/>
      <c r="H117" s="105"/>
      <c r="I117" s="105"/>
      <c r="J117" s="106"/>
      <c r="K117" s="25"/>
      <c r="L117" s="204"/>
      <c r="M117" s="116"/>
      <c r="N117" s="116"/>
      <c r="O117" s="116"/>
      <c r="P117" s="116"/>
      <c r="Q117" s="116"/>
      <c r="R117" s="116"/>
      <c r="S117" s="116"/>
      <c r="T117" s="19"/>
      <c r="U117" s="17"/>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row>
    <row r="118" spans="1:89" x14ac:dyDescent="0.3">
      <c r="A118" s="24"/>
      <c r="B118" s="19"/>
      <c r="C118" s="19"/>
      <c r="D118" s="19"/>
      <c r="E118" s="19"/>
      <c r="F118" s="19"/>
      <c r="G118" s="19"/>
      <c r="H118" s="19"/>
      <c r="I118" s="19"/>
      <c r="J118" s="19"/>
      <c r="K118" s="19"/>
      <c r="L118" s="19"/>
      <c r="M118" s="19"/>
      <c r="N118" s="19"/>
      <c r="O118" s="19"/>
      <c r="P118" s="19"/>
      <c r="Q118" s="19"/>
      <c r="R118" s="19"/>
      <c r="S118" s="19"/>
      <c r="T118" s="19"/>
      <c r="U118" s="17"/>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row>
    <row r="119" spans="1:89" x14ac:dyDescent="0.3">
      <c r="A119" s="24"/>
      <c r="B119" s="19"/>
      <c r="C119" s="19"/>
      <c r="D119" s="19"/>
      <c r="E119" s="19"/>
      <c r="F119" s="19"/>
      <c r="G119" s="19"/>
      <c r="H119" s="19"/>
      <c r="I119" s="19"/>
      <c r="J119" s="19"/>
      <c r="K119" s="19"/>
      <c r="L119" s="19"/>
      <c r="M119" s="19"/>
      <c r="N119" s="19"/>
      <c r="O119" s="19"/>
      <c r="P119" s="19"/>
      <c r="Q119" s="19"/>
      <c r="R119" s="19"/>
      <c r="S119" s="19"/>
      <c r="T119" s="19"/>
      <c r="U119" s="17"/>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row>
    <row r="120" spans="1:89" x14ac:dyDescent="0.3">
      <c r="A120" s="24"/>
      <c r="B120" s="19"/>
      <c r="C120" s="19"/>
      <c r="D120" s="19"/>
      <c r="E120" s="19"/>
      <c r="F120" s="19"/>
      <c r="G120" s="19"/>
      <c r="H120" s="19"/>
      <c r="I120" s="19"/>
      <c r="J120" s="19"/>
      <c r="K120" s="19"/>
      <c r="L120" s="19"/>
      <c r="M120" s="19"/>
      <c r="N120" s="19"/>
      <c r="O120" s="19"/>
      <c r="P120" s="19"/>
      <c r="Q120" s="19"/>
      <c r="R120" s="19"/>
      <c r="S120" s="19"/>
      <c r="T120" s="19"/>
      <c r="U120" s="17"/>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row>
    <row r="121" spans="1:89" x14ac:dyDescent="0.3">
      <c r="A121" s="24"/>
      <c r="B121" s="19"/>
      <c r="C121" s="19"/>
      <c r="D121" s="19"/>
      <c r="E121" s="19"/>
      <c r="F121" s="19"/>
      <c r="G121" s="19"/>
      <c r="H121" s="19"/>
      <c r="I121" s="19"/>
      <c r="J121" s="19"/>
      <c r="K121" s="19"/>
      <c r="L121" s="19"/>
      <c r="M121" s="19"/>
      <c r="N121" s="19"/>
      <c r="O121" s="19"/>
      <c r="P121" s="28" t="s">
        <v>53</v>
      </c>
      <c r="Q121" s="19"/>
      <c r="R121" s="19"/>
      <c r="S121" s="19"/>
      <c r="T121" s="19"/>
      <c r="U121" s="17"/>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row>
    <row r="122" spans="1:89" x14ac:dyDescent="0.3">
      <c r="A122" s="24"/>
      <c r="B122" s="19"/>
      <c r="C122" s="19"/>
      <c r="D122" s="19"/>
      <c r="E122" s="19"/>
      <c r="F122" s="19"/>
      <c r="G122" s="19"/>
      <c r="H122" s="19"/>
      <c r="I122" s="19"/>
      <c r="J122" s="19"/>
      <c r="K122" s="19"/>
      <c r="L122" s="19"/>
      <c r="M122" s="19"/>
      <c r="N122" s="19"/>
      <c r="O122" s="19"/>
      <c r="P122" s="19"/>
      <c r="Q122" s="19"/>
      <c r="R122" s="19"/>
      <c r="S122" s="19"/>
      <c r="T122" s="19"/>
      <c r="U122" s="17"/>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row>
    <row r="123" spans="1:89" x14ac:dyDescent="0.3">
      <c r="A123" s="24"/>
      <c r="B123" s="19"/>
      <c r="C123" s="19"/>
      <c r="D123" s="19"/>
      <c r="E123" s="19"/>
      <c r="F123" s="19"/>
      <c r="G123" s="19"/>
      <c r="H123" s="19"/>
      <c r="I123" s="19"/>
      <c r="J123" s="19"/>
      <c r="K123" s="19"/>
      <c r="L123" s="19"/>
      <c r="M123" s="19"/>
      <c r="N123" s="19"/>
      <c r="O123" s="19"/>
      <c r="P123" s="19"/>
      <c r="Q123" s="19"/>
      <c r="R123" s="19"/>
      <c r="S123" s="19"/>
      <c r="T123" s="19"/>
      <c r="U123" s="17"/>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row>
    <row r="124" spans="1:89" x14ac:dyDescent="0.3">
      <c r="A124" s="24"/>
      <c r="B124" s="19"/>
      <c r="C124" s="19"/>
      <c r="D124" s="19"/>
      <c r="E124" s="19"/>
      <c r="F124" s="19"/>
      <c r="G124" s="19"/>
      <c r="H124" s="19"/>
      <c r="I124" s="19"/>
      <c r="J124" s="19"/>
      <c r="K124" s="19"/>
      <c r="L124" s="19"/>
      <c r="M124" s="19"/>
      <c r="N124" s="19"/>
      <c r="O124" s="19"/>
      <c r="P124" s="19"/>
      <c r="Q124" s="19"/>
      <c r="R124" s="19"/>
      <c r="S124" s="19"/>
      <c r="T124" s="19"/>
      <c r="U124" s="17"/>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row>
    <row r="125" spans="1:89" x14ac:dyDescent="0.3">
      <c r="A125" s="41"/>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row>
    <row r="126" spans="1:89" x14ac:dyDescent="0.3">
      <c r="A126" s="41"/>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row>
    <row r="127" spans="1:89" x14ac:dyDescent="0.3">
      <c r="A127" s="41"/>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row>
    <row r="128" spans="1:89" x14ac:dyDescent="0.3">
      <c r="A128" s="41"/>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row>
    <row r="129" spans="1:89" x14ac:dyDescent="0.3">
      <c r="A129" s="41"/>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row>
    <row r="130" spans="1:89" x14ac:dyDescent="0.3">
      <c r="A130" s="41"/>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row>
    <row r="131" spans="1:89" x14ac:dyDescent="0.3">
      <c r="A131" s="41"/>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row>
    <row r="132" spans="1:89" x14ac:dyDescent="0.3">
      <c r="A132" s="41"/>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row>
    <row r="133" spans="1:89" x14ac:dyDescent="0.3">
      <c r="A133" s="41"/>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row>
    <row r="134" spans="1:89" x14ac:dyDescent="0.3">
      <c r="A134" s="41"/>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row>
    <row r="135" spans="1:89" x14ac:dyDescent="0.3">
      <c r="A135" s="41"/>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row>
    <row r="136" spans="1:89" x14ac:dyDescent="0.3">
      <c r="A136" s="41"/>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row>
    <row r="137" spans="1:89" x14ac:dyDescent="0.3">
      <c r="A137" s="41"/>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row>
    <row r="138" spans="1:89" x14ac:dyDescent="0.3">
      <c r="A138" s="41"/>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row>
    <row r="139" spans="1:89" x14ac:dyDescent="0.3">
      <c r="A139" s="41"/>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row>
    <row r="140" spans="1:89" x14ac:dyDescent="0.3">
      <c r="A140" s="41"/>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row>
    <row r="141" spans="1:89" x14ac:dyDescent="0.3">
      <c r="A141" s="41"/>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row>
    <row r="142" spans="1:89" ht="23.25" x14ac:dyDescent="0.35">
      <c r="A142" s="125"/>
      <c r="B142" s="125" t="s">
        <v>143</v>
      </c>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row>
    <row r="143" spans="1:89" ht="23.25" x14ac:dyDescent="0.35">
      <c r="A143" s="125"/>
      <c r="B143" s="12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row>
    <row r="144" spans="1:89" ht="23.25" x14ac:dyDescent="0.35">
      <c r="A144" s="125"/>
      <c r="B144" s="125" t="s">
        <v>142</v>
      </c>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row>
    <row r="145" spans="1:89" ht="23.25" x14ac:dyDescent="0.35">
      <c r="A145" s="125"/>
      <c r="B145" s="12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row>
    <row r="146" spans="1:89" ht="23.25" x14ac:dyDescent="0.35">
      <c r="A146" s="125"/>
      <c r="B146" s="125" t="s">
        <v>394</v>
      </c>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row>
    <row r="147" spans="1:89" x14ac:dyDescent="0.3">
      <c r="A147" s="41"/>
      <c r="B147" s="41"/>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row>
    <row r="148" spans="1:89" ht="23.25" x14ac:dyDescent="0.35">
      <c r="A148" s="125"/>
      <c r="B148" s="125" t="s">
        <v>144</v>
      </c>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row>
    <row r="149" spans="1:89" x14ac:dyDescent="0.3">
      <c r="A149" s="41"/>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row>
    <row r="150" spans="1:89" x14ac:dyDescent="0.3">
      <c r="A150" s="41"/>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row>
    <row r="151" spans="1:89" x14ac:dyDescent="0.3">
      <c r="A151" s="41"/>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row>
    <row r="152" spans="1:89" x14ac:dyDescent="0.3">
      <c r="A152" s="41"/>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row>
    <row r="153" spans="1:89" x14ac:dyDescent="0.3">
      <c r="A153" s="41"/>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row>
    <row r="154" spans="1:89" x14ac:dyDescent="0.3">
      <c r="A154" s="41"/>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row>
    <row r="155" spans="1:89" x14ac:dyDescent="0.3">
      <c r="A155" s="41"/>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row>
    <row r="156" spans="1:89" x14ac:dyDescent="0.3">
      <c r="A156" s="41"/>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row>
    <row r="157" spans="1:89" x14ac:dyDescent="0.3">
      <c r="A157" s="41"/>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row>
    <row r="158" spans="1:89" x14ac:dyDescent="0.3">
      <c r="A158" s="41"/>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row>
    <row r="159" spans="1:89" x14ac:dyDescent="0.3">
      <c r="A159" s="41"/>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row>
    <row r="160" spans="1:89" x14ac:dyDescent="0.3">
      <c r="A160" s="41"/>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row>
    <row r="161" spans="1:89" x14ac:dyDescent="0.3">
      <c r="A161" s="41"/>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row>
    <row r="162" spans="1:89" x14ac:dyDescent="0.3">
      <c r="A162" s="41"/>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row>
    <row r="163" spans="1:89" x14ac:dyDescent="0.3">
      <c r="A163" s="41"/>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row>
    <row r="164" spans="1:89" x14ac:dyDescent="0.3">
      <c r="A164" s="41"/>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c r="CK164" s="15"/>
    </row>
    <row r="165" spans="1:89" x14ac:dyDescent="0.3">
      <c r="A165" s="41"/>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c r="CJ165" s="15"/>
      <c r="CK165" s="15"/>
    </row>
    <row r="166" spans="1:89" x14ac:dyDescent="0.3">
      <c r="A166" s="41"/>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row>
    <row r="167" spans="1:89" x14ac:dyDescent="0.3">
      <c r="A167" s="41"/>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row>
    <row r="168" spans="1:89" x14ac:dyDescent="0.3">
      <c r="A168" s="41"/>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row>
    <row r="169" spans="1:89" x14ac:dyDescent="0.3">
      <c r="A169" s="41"/>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row>
    <row r="170" spans="1:89" x14ac:dyDescent="0.3">
      <c r="A170" s="41"/>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row>
    <row r="171" spans="1:89" x14ac:dyDescent="0.3">
      <c r="A171" s="41"/>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row>
    <row r="172" spans="1:89" x14ac:dyDescent="0.3">
      <c r="A172" s="41"/>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row>
    <row r="173" spans="1:89" x14ac:dyDescent="0.3">
      <c r="A173" s="41"/>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row>
    <row r="174" spans="1:89" x14ac:dyDescent="0.3">
      <c r="A174" s="41"/>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row>
    <row r="175" spans="1:89" x14ac:dyDescent="0.3">
      <c r="A175" s="41"/>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row>
    <row r="176" spans="1:89" x14ac:dyDescent="0.3">
      <c r="A176" s="41"/>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row>
    <row r="177" spans="1:89" x14ac:dyDescent="0.3">
      <c r="A177" s="41"/>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row>
    <row r="178" spans="1:89" x14ac:dyDescent="0.3">
      <c r="A178" s="41"/>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c r="CI178" s="15"/>
      <c r="CJ178" s="15"/>
      <c r="CK178" s="15"/>
    </row>
    <row r="179" spans="1:89" x14ac:dyDescent="0.3">
      <c r="A179" s="41"/>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5"/>
      <c r="CH179" s="15"/>
      <c r="CI179" s="15"/>
      <c r="CJ179" s="15"/>
      <c r="CK179" s="15"/>
    </row>
    <row r="180" spans="1:89" x14ac:dyDescent="0.3">
      <c r="A180" s="41"/>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15"/>
      <c r="CH180" s="15"/>
      <c r="CI180" s="15"/>
      <c r="CJ180" s="15"/>
      <c r="CK180" s="15"/>
    </row>
    <row r="181" spans="1:89" x14ac:dyDescent="0.3">
      <c r="A181" s="41"/>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15"/>
      <c r="CH181" s="15"/>
      <c r="CI181" s="15"/>
      <c r="CJ181" s="15"/>
      <c r="CK181" s="15"/>
    </row>
    <row r="182" spans="1:89" x14ac:dyDescent="0.3">
      <c r="A182" s="41"/>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row>
    <row r="183" spans="1:89" x14ac:dyDescent="0.3">
      <c r="A183" s="41"/>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c r="CC183" s="15"/>
      <c r="CD183" s="15"/>
      <c r="CE183" s="15"/>
      <c r="CF183" s="15"/>
      <c r="CG183" s="15"/>
      <c r="CH183" s="15"/>
      <c r="CI183" s="15"/>
      <c r="CJ183" s="15"/>
      <c r="CK183" s="15"/>
    </row>
    <row r="184" spans="1:89" x14ac:dyDescent="0.3">
      <c r="A184" s="41"/>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row>
    <row r="185" spans="1:89" x14ac:dyDescent="0.3">
      <c r="A185" s="41"/>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c r="CI185" s="15"/>
      <c r="CJ185" s="15"/>
      <c r="CK185" s="15"/>
    </row>
    <row r="186" spans="1:89" x14ac:dyDescent="0.3">
      <c r="A186" s="41"/>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row>
    <row r="187" spans="1:89" x14ac:dyDescent="0.3">
      <c r="A187" s="41"/>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row>
    <row r="188" spans="1:89" x14ac:dyDescent="0.3">
      <c r="A188" s="41"/>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row>
    <row r="189" spans="1:89" x14ac:dyDescent="0.3">
      <c r="A189" s="41"/>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row>
    <row r="190" spans="1:89" x14ac:dyDescent="0.3">
      <c r="A190" s="41"/>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row>
    <row r="191" spans="1:89" x14ac:dyDescent="0.3">
      <c r="A191" s="41"/>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row>
    <row r="192" spans="1:89" x14ac:dyDescent="0.3">
      <c r="A192" s="41"/>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row>
    <row r="193" spans="1:89" x14ac:dyDescent="0.3">
      <c r="A193" s="41"/>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row>
    <row r="194" spans="1:89" x14ac:dyDescent="0.3">
      <c r="A194" s="41"/>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row>
    <row r="195" spans="1:89" x14ac:dyDescent="0.3">
      <c r="A195" s="41"/>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row>
    <row r="196" spans="1:89" x14ac:dyDescent="0.3">
      <c r="A196" s="41"/>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row>
    <row r="197" spans="1:89" x14ac:dyDescent="0.3">
      <c r="A197" s="41"/>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row>
    <row r="198" spans="1:89" x14ac:dyDescent="0.3">
      <c r="A198" s="41"/>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row>
    <row r="199" spans="1:89" x14ac:dyDescent="0.3">
      <c r="A199" s="41"/>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row>
    <row r="200" spans="1:89" x14ac:dyDescent="0.3">
      <c r="A200" s="41"/>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row>
    <row r="201" spans="1:89" x14ac:dyDescent="0.3">
      <c r="A201" s="41"/>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row>
    <row r="202" spans="1:89" x14ac:dyDescent="0.3">
      <c r="A202" s="41"/>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row>
    <row r="203" spans="1:89" x14ac:dyDescent="0.3">
      <c r="A203" s="41"/>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row>
    <row r="204" spans="1:89" x14ac:dyDescent="0.3">
      <c r="A204" s="41"/>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row>
    <row r="205" spans="1:89" x14ac:dyDescent="0.3">
      <c r="A205" s="41"/>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row>
    <row r="206" spans="1:89" x14ac:dyDescent="0.3">
      <c r="A206" s="41"/>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row>
    <row r="207" spans="1:89" x14ac:dyDescent="0.3">
      <c r="A207" s="41"/>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row>
    <row r="208" spans="1:89" x14ac:dyDescent="0.3">
      <c r="A208" s="41"/>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row>
    <row r="209" spans="1:89" x14ac:dyDescent="0.3">
      <c r="A209" s="41"/>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row>
    <row r="210" spans="1:89" x14ac:dyDescent="0.3">
      <c r="A210" s="41"/>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c r="CJ210" s="15"/>
      <c r="CK210" s="15"/>
    </row>
    <row r="211" spans="1:89" x14ac:dyDescent="0.3">
      <c r="A211" s="41"/>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row>
    <row r="212" spans="1:89" x14ac:dyDescent="0.3">
      <c r="A212" s="41"/>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row>
    <row r="213" spans="1:89" x14ac:dyDescent="0.3">
      <c r="A213" s="41"/>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row>
    <row r="214" spans="1:89" x14ac:dyDescent="0.3">
      <c r="A214" s="41"/>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row>
    <row r="215" spans="1:89" x14ac:dyDescent="0.3">
      <c r="A215" s="41"/>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c r="CC215" s="15"/>
      <c r="CD215" s="15"/>
      <c r="CE215" s="15"/>
      <c r="CF215" s="15"/>
      <c r="CG215" s="15"/>
      <c r="CH215" s="15"/>
      <c r="CI215" s="15"/>
      <c r="CJ215" s="15"/>
      <c r="CK215" s="15"/>
    </row>
    <row r="216" spans="1:89" x14ac:dyDescent="0.3">
      <c r="A216" s="41"/>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row>
    <row r="217" spans="1:89" x14ac:dyDescent="0.3">
      <c r="A217" s="41"/>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row>
    <row r="218" spans="1:89" x14ac:dyDescent="0.3">
      <c r="A218" s="41"/>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row>
    <row r="219" spans="1:89" x14ac:dyDescent="0.3">
      <c r="A219" s="41"/>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row>
    <row r="220" spans="1:89" x14ac:dyDescent="0.3">
      <c r="A220" s="41"/>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row>
    <row r="221" spans="1:89" x14ac:dyDescent="0.3">
      <c r="A221" s="41"/>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c r="CC221" s="15"/>
      <c r="CD221" s="15"/>
      <c r="CE221" s="15"/>
      <c r="CF221" s="15"/>
      <c r="CG221" s="15"/>
      <c r="CH221" s="15"/>
      <c r="CI221" s="15"/>
      <c r="CJ221" s="15"/>
      <c r="CK221" s="15"/>
    </row>
    <row r="222" spans="1:89" x14ac:dyDescent="0.3">
      <c r="A222" s="41"/>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row>
    <row r="223" spans="1:89" x14ac:dyDescent="0.3">
      <c r="A223" s="41"/>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row>
    <row r="224" spans="1:89" x14ac:dyDescent="0.3">
      <c r="A224" s="41"/>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row>
    <row r="225" spans="1:89" x14ac:dyDescent="0.3">
      <c r="A225" s="41"/>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row>
    <row r="226" spans="1:89" x14ac:dyDescent="0.3">
      <c r="A226" s="41"/>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row>
    <row r="227" spans="1:89" x14ac:dyDescent="0.3">
      <c r="A227" s="41"/>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row>
    <row r="228" spans="1:89" x14ac:dyDescent="0.3">
      <c r="A228" s="41"/>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c r="CC228" s="15"/>
      <c r="CD228" s="15"/>
      <c r="CE228" s="15"/>
      <c r="CF228" s="15"/>
      <c r="CG228" s="15"/>
      <c r="CH228" s="15"/>
      <c r="CI228" s="15"/>
      <c r="CJ228" s="15"/>
      <c r="CK228" s="15"/>
    </row>
    <row r="229" spans="1:89" x14ac:dyDescent="0.3">
      <c r="A229" s="41"/>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c r="CE229" s="15"/>
      <c r="CF229" s="15"/>
      <c r="CG229" s="15"/>
      <c r="CH229" s="15"/>
      <c r="CI229" s="15"/>
      <c r="CJ229" s="15"/>
      <c r="CK229" s="15"/>
    </row>
    <row r="230" spans="1:89" x14ac:dyDescent="0.3">
      <c r="A230" s="41"/>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row>
    <row r="231" spans="1:89" x14ac:dyDescent="0.3">
      <c r="A231" s="41"/>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5"/>
      <c r="CH231" s="15"/>
      <c r="CI231" s="15"/>
      <c r="CJ231" s="15"/>
      <c r="CK231" s="15"/>
    </row>
    <row r="232" spans="1:89" x14ac:dyDescent="0.3">
      <c r="A232" s="41"/>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c r="CE232" s="15"/>
      <c r="CF232" s="15"/>
      <c r="CG232" s="15"/>
      <c r="CH232" s="15"/>
      <c r="CI232" s="15"/>
      <c r="CJ232" s="15"/>
      <c r="CK232" s="15"/>
    </row>
    <row r="233" spans="1:89" x14ac:dyDescent="0.3">
      <c r="A233" s="41"/>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c r="CC233" s="15"/>
      <c r="CD233" s="15"/>
      <c r="CE233" s="15"/>
      <c r="CF233" s="15"/>
      <c r="CG233" s="15"/>
      <c r="CH233" s="15"/>
      <c r="CI233" s="15"/>
      <c r="CJ233" s="15"/>
      <c r="CK233" s="15"/>
    </row>
    <row r="234" spans="1:89" x14ac:dyDescent="0.3">
      <c r="A234" s="41"/>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row>
    <row r="235" spans="1:89" x14ac:dyDescent="0.3">
      <c r="A235" s="41"/>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15"/>
      <c r="CH235" s="15"/>
      <c r="CI235" s="15"/>
      <c r="CJ235" s="15"/>
      <c r="CK235" s="15"/>
    </row>
    <row r="236" spans="1:89" x14ac:dyDescent="0.3">
      <c r="A236" s="41"/>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row>
    <row r="237" spans="1:89" x14ac:dyDescent="0.3">
      <c r="A237" s="41"/>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c r="CB237" s="15"/>
      <c r="CC237" s="15"/>
      <c r="CD237" s="15"/>
      <c r="CE237" s="15"/>
      <c r="CF237" s="15"/>
      <c r="CG237" s="15"/>
      <c r="CH237" s="15"/>
      <c r="CI237" s="15"/>
      <c r="CJ237" s="15"/>
      <c r="CK237" s="15"/>
    </row>
    <row r="238" spans="1:89" x14ac:dyDescent="0.3">
      <c r="A238" s="41"/>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c r="CJ238" s="15"/>
      <c r="CK238" s="15"/>
    </row>
    <row r="239" spans="1:89" x14ac:dyDescent="0.3">
      <c r="A239" s="41"/>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c r="CB239" s="15"/>
      <c r="CC239" s="15"/>
      <c r="CD239" s="15"/>
      <c r="CE239" s="15"/>
      <c r="CF239" s="15"/>
      <c r="CG239" s="15"/>
      <c r="CH239" s="15"/>
      <c r="CI239" s="15"/>
      <c r="CJ239" s="15"/>
      <c r="CK239" s="15"/>
    </row>
    <row r="240" spans="1:89" x14ac:dyDescent="0.3">
      <c r="A240" s="41"/>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c r="CB240" s="15"/>
      <c r="CC240" s="15"/>
      <c r="CD240" s="15"/>
      <c r="CE240" s="15"/>
      <c r="CF240" s="15"/>
      <c r="CG240" s="15"/>
      <c r="CH240" s="15"/>
      <c r="CI240" s="15"/>
      <c r="CJ240" s="15"/>
      <c r="CK240" s="15"/>
    </row>
    <row r="241" spans="1:89" x14ac:dyDescent="0.3">
      <c r="A241" s="41"/>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row>
    <row r="242" spans="1:89" x14ac:dyDescent="0.3">
      <c r="A242" s="41"/>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c r="CB242" s="15"/>
      <c r="CC242" s="15"/>
      <c r="CD242" s="15"/>
      <c r="CE242" s="15"/>
      <c r="CF242" s="15"/>
      <c r="CG242" s="15"/>
      <c r="CH242" s="15"/>
      <c r="CI242" s="15"/>
      <c r="CJ242" s="15"/>
      <c r="CK242" s="15"/>
    </row>
    <row r="243" spans="1:89" x14ac:dyDescent="0.3">
      <c r="A243" s="41"/>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c r="CI243" s="15"/>
      <c r="CJ243" s="15"/>
      <c r="CK243" s="15"/>
    </row>
    <row r="244" spans="1:89" x14ac:dyDescent="0.3">
      <c r="A244" s="41"/>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5"/>
      <c r="CH244" s="15"/>
      <c r="CI244" s="15"/>
      <c r="CJ244" s="15"/>
      <c r="CK244" s="15"/>
    </row>
    <row r="245" spans="1:89" x14ac:dyDescent="0.3">
      <c r="A245" s="41"/>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
      <c r="BV245" s="15"/>
      <c r="BW245" s="15"/>
      <c r="BX245" s="15"/>
      <c r="BY245" s="15"/>
      <c r="BZ245" s="15"/>
      <c r="CA245" s="15"/>
      <c r="CB245" s="15"/>
      <c r="CC245" s="15"/>
      <c r="CD245" s="15"/>
      <c r="CE245" s="15"/>
      <c r="CF245" s="15"/>
      <c r="CG245" s="15"/>
      <c r="CH245" s="15"/>
      <c r="CI245" s="15"/>
      <c r="CJ245" s="15"/>
      <c r="CK245" s="15"/>
    </row>
    <row r="246" spans="1:89" x14ac:dyDescent="0.3">
      <c r="A246" s="41"/>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row>
    <row r="247" spans="1:89" x14ac:dyDescent="0.3">
      <c r="A247" s="41"/>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15"/>
      <c r="CA247" s="15"/>
      <c r="CB247" s="15"/>
      <c r="CC247" s="15"/>
      <c r="CD247" s="15"/>
      <c r="CE247" s="15"/>
      <c r="CF247" s="15"/>
      <c r="CG247" s="15"/>
      <c r="CH247" s="15"/>
      <c r="CI247" s="15"/>
      <c r="CJ247" s="15"/>
      <c r="CK247" s="15"/>
    </row>
    <row r="248" spans="1:89" x14ac:dyDescent="0.3">
      <c r="A248" s="41"/>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row>
    <row r="249" spans="1:89" x14ac:dyDescent="0.3">
      <c r="A249" s="41"/>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15"/>
      <c r="BX249" s="15"/>
      <c r="BY249" s="15"/>
      <c r="BZ249" s="15"/>
      <c r="CA249" s="15"/>
      <c r="CB249" s="15"/>
      <c r="CC249" s="15"/>
      <c r="CD249" s="15"/>
      <c r="CE249" s="15"/>
      <c r="CF249" s="15"/>
      <c r="CG249" s="15"/>
      <c r="CH249" s="15"/>
      <c r="CI249" s="15"/>
      <c r="CJ249" s="15"/>
      <c r="CK249" s="15"/>
    </row>
    <row r="250" spans="1:89" x14ac:dyDescent="0.3">
      <c r="A250" s="41"/>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
      <c r="BV250" s="15"/>
      <c r="BW250" s="15"/>
      <c r="BX250" s="15"/>
      <c r="BY250" s="15"/>
      <c r="BZ250" s="15"/>
      <c r="CA250" s="15"/>
      <c r="CB250" s="15"/>
      <c r="CC250" s="15"/>
      <c r="CD250" s="15"/>
      <c r="CE250" s="15"/>
      <c r="CF250" s="15"/>
      <c r="CG250" s="15"/>
      <c r="CH250" s="15"/>
      <c r="CI250" s="15"/>
      <c r="CJ250" s="15"/>
      <c r="CK250" s="15"/>
    </row>
    <row r="251" spans="1:89" x14ac:dyDescent="0.3">
      <c r="A251" s="41"/>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15"/>
      <c r="CA251" s="15"/>
      <c r="CB251" s="15"/>
      <c r="CC251" s="15"/>
      <c r="CD251" s="15"/>
      <c r="CE251" s="15"/>
      <c r="CF251" s="15"/>
      <c r="CG251" s="15"/>
      <c r="CH251" s="15"/>
      <c r="CI251" s="15"/>
      <c r="CJ251" s="15"/>
      <c r="CK251" s="15"/>
    </row>
    <row r="252" spans="1:89" x14ac:dyDescent="0.3">
      <c r="A252" s="41"/>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15"/>
      <c r="CG252" s="15"/>
      <c r="CH252" s="15"/>
      <c r="CI252" s="15"/>
      <c r="CJ252" s="15"/>
      <c r="CK252" s="15"/>
    </row>
    <row r="253" spans="1:89" x14ac:dyDescent="0.3">
      <c r="A253" s="41"/>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15"/>
      <c r="CG253" s="15"/>
      <c r="CH253" s="15"/>
      <c r="CI253" s="15"/>
      <c r="CJ253" s="15"/>
      <c r="CK253" s="15"/>
    </row>
    <row r="254" spans="1:89" x14ac:dyDescent="0.3">
      <c r="A254" s="41"/>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15"/>
      <c r="CH254" s="15"/>
      <c r="CI254" s="15"/>
      <c r="CJ254" s="15"/>
      <c r="CK254" s="15"/>
    </row>
    <row r="255" spans="1:89" x14ac:dyDescent="0.3">
      <c r="A255" s="41"/>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c r="BV255" s="15"/>
      <c r="BW255" s="15"/>
      <c r="BX255" s="15"/>
      <c r="BY255" s="15"/>
      <c r="BZ255" s="15"/>
      <c r="CA255" s="15"/>
      <c r="CB255" s="15"/>
      <c r="CC255" s="15"/>
      <c r="CD255" s="15"/>
      <c r="CE255" s="15"/>
      <c r="CF255" s="15"/>
      <c r="CG255" s="15"/>
      <c r="CH255" s="15"/>
      <c r="CI255" s="15"/>
      <c r="CJ255" s="15"/>
      <c r="CK255" s="15"/>
    </row>
    <row r="256" spans="1:89" x14ac:dyDescent="0.3">
      <c r="A256" s="41"/>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c r="CB256" s="15"/>
      <c r="CC256" s="15"/>
      <c r="CD256" s="15"/>
      <c r="CE256" s="15"/>
      <c r="CF256" s="15"/>
      <c r="CG256" s="15"/>
      <c r="CH256" s="15"/>
      <c r="CI256" s="15"/>
      <c r="CJ256" s="15"/>
      <c r="CK256" s="15"/>
    </row>
    <row r="257" spans="1:89" x14ac:dyDescent="0.3">
      <c r="A257" s="41"/>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5"/>
      <c r="CH257" s="15"/>
      <c r="CI257" s="15"/>
      <c r="CJ257" s="15"/>
      <c r="CK257" s="15"/>
    </row>
    <row r="258" spans="1:89" x14ac:dyDescent="0.3">
      <c r="A258" s="41"/>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row>
    <row r="259" spans="1:89" x14ac:dyDescent="0.3">
      <c r="A259" s="41"/>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
      <c r="BV259" s="15"/>
      <c r="BW259" s="15"/>
      <c r="BX259" s="15"/>
      <c r="BY259" s="15"/>
      <c r="BZ259" s="15"/>
      <c r="CA259" s="15"/>
      <c r="CB259" s="15"/>
      <c r="CC259" s="15"/>
      <c r="CD259" s="15"/>
      <c r="CE259" s="15"/>
      <c r="CF259" s="15"/>
      <c r="CG259" s="15"/>
      <c r="CH259" s="15"/>
      <c r="CI259" s="15"/>
      <c r="CJ259" s="15"/>
      <c r="CK259" s="15"/>
    </row>
    <row r="260" spans="1:89" x14ac:dyDescent="0.3">
      <c r="A260" s="41"/>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15"/>
      <c r="CA260" s="15"/>
      <c r="CB260" s="15"/>
      <c r="CC260" s="15"/>
      <c r="CD260" s="15"/>
      <c r="CE260" s="15"/>
      <c r="CF260" s="15"/>
      <c r="CG260" s="15"/>
      <c r="CH260" s="15"/>
      <c r="CI260" s="15"/>
      <c r="CJ260" s="15"/>
      <c r="CK260" s="15"/>
    </row>
    <row r="261" spans="1:89" x14ac:dyDescent="0.3">
      <c r="A261" s="41"/>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5"/>
      <c r="BU261" s="15"/>
      <c r="BV261" s="15"/>
      <c r="BW261" s="15"/>
      <c r="BX261" s="15"/>
      <c r="BY261" s="15"/>
      <c r="BZ261" s="15"/>
      <c r="CA261" s="15"/>
      <c r="CB261" s="15"/>
      <c r="CC261" s="15"/>
      <c r="CD261" s="15"/>
      <c r="CE261" s="15"/>
      <c r="CF261" s="15"/>
      <c r="CG261" s="15"/>
      <c r="CH261" s="15"/>
      <c r="CI261" s="15"/>
      <c r="CJ261" s="15"/>
      <c r="CK261" s="15"/>
    </row>
    <row r="262" spans="1:89" x14ac:dyDescent="0.3">
      <c r="A262" s="41"/>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c r="CB262" s="15"/>
      <c r="CC262" s="15"/>
      <c r="CD262" s="15"/>
      <c r="CE262" s="15"/>
      <c r="CF262" s="15"/>
      <c r="CG262" s="15"/>
      <c r="CH262" s="15"/>
      <c r="CI262" s="15"/>
      <c r="CJ262" s="15"/>
      <c r="CK262" s="15"/>
    </row>
    <row r="263" spans="1:89" x14ac:dyDescent="0.3">
      <c r="A263" s="41"/>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c r="BV263" s="15"/>
      <c r="BW263" s="15"/>
      <c r="BX263" s="15"/>
      <c r="BY263" s="15"/>
      <c r="BZ263" s="15"/>
      <c r="CA263" s="15"/>
      <c r="CB263" s="15"/>
      <c r="CC263" s="15"/>
      <c r="CD263" s="15"/>
      <c r="CE263" s="15"/>
      <c r="CF263" s="15"/>
      <c r="CG263" s="15"/>
      <c r="CH263" s="15"/>
      <c r="CI263" s="15"/>
      <c r="CJ263" s="15"/>
      <c r="CK263" s="15"/>
    </row>
    <row r="264" spans="1:89" x14ac:dyDescent="0.3">
      <c r="A264" s="41"/>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15"/>
      <c r="CA264" s="15"/>
      <c r="CB264" s="15"/>
      <c r="CC264" s="15"/>
      <c r="CD264" s="15"/>
      <c r="CE264" s="15"/>
      <c r="CF264" s="15"/>
      <c r="CG264" s="15"/>
      <c r="CH264" s="15"/>
      <c r="CI264" s="15"/>
      <c r="CJ264" s="15"/>
      <c r="CK264" s="15"/>
    </row>
    <row r="265" spans="1:89" x14ac:dyDescent="0.3">
      <c r="A265" s="41"/>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row>
    <row r="266" spans="1:89" x14ac:dyDescent="0.3">
      <c r="A266" s="41"/>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c r="CB266" s="15"/>
      <c r="CC266" s="15"/>
      <c r="CD266" s="15"/>
      <c r="CE266" s="15"/>
      <c r="CF266" s="15"/>
      <c r="CG266" s="15"/>
      <c r="CH266" s="15"/>
      <c r="CI266" s="15"/>
      <c r="CJ266" s="15"/>
      <c r="CK266" s="15"/>
    </row>
    <row r="267" spans="1:89" x14ac:dyDescent="0.3">
      <c r="A267" s="41"/>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
      <c r="BV267" s="15"/>
      <c r="BW267" s="15"/>
      <c r="BX267" s="15"/>
      <c r="BY267" s="15"/>
      <c r="BZ267" s="15"/>
      <c r="CA267" s="15"/>
      <c r="CB267" s="15"/>
      <c r="CC267" s="15"/>
      <c r="CD267" s="15"/>
      <c r="CE267" s="15"/>
      <c r="CF267" s="15"/>
      <c r="CG267" s="15"/>
      <c r="CH267" s="15"/>
      <c r="CI267" s="15"/>
      <c r="CJ267" s="15"/>
      <c r="CK267" s="15"/>
    </row>
    <row r="268" spans="1:89" x14ac:dyDescent="0.3">
      <c r="A268" s="41"/>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c r="BV268" s="15"/>
      <c r="BW268" s="15"/>
      <c r="BX268" s="15"/>
      <c r="BY268" s="15"/>
      <c r="BZ268" s="15"/>
      <c r="CA268" s="15"/>
      <c r="CB268" s="15"/>
      <c r="CC268" s="15"/>
      <c r="CD268" s="15"/>
      <c r="CE268" s="15"/>
      <c r="CF268" s="15"/>
      <c r="CG268" s="15"/>
      <c r="CH268" s="15"/>
      <c r="CI268" s="15"/>
      <c r="CJ268" s="15"/>
      <c r="CK268" s="15"/>
    </row>
    <row r="269" spans="1:89" x14ac:dyDescent="0.3">
      <c r="A269" s="41"/>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5"/>
      <c r="BX269" s="15"/>
      <c r="BY269" s="15"/>
      <c r="BZ269" s="15"/>
      <c r="CA269" s="15"/>
      <c r="CB269" s="15"/>
      <c r="CC269" s="15"/>
      <c r="CD269" s="15"/>
      <c r="CE269" s="15"/>
      <c r="CF269" s="15"/>
      <c r="CG269" s="15"/>
      <c r="CH269" s="15"/>
      <c r="CI269" s="15"/>
      <c r="CJ269" s="15"/>
      <c r="CK269" s="15"/>
    </row>
    <row r="270" spans="1:89" x14ac:dyDescent="0.3">
      <c r="A270" s="41"/>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5"/>
      <c r="CH270" s="15"/>
      <c r="CI270" s="15"/>
      <c r="CJ270" s="15"/>
      <c r="CK270" s="15"/>
    </row>
    <row r="271" spans="1:89" x14ac:dyDescent="0.3">
      <c r="A271" s="41"/>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c r="CA271" s="15"/>
      <c r="CB271" s="15"/>
      <c r="CC271" s="15"/>
      <c r="CD271" s="15"/>
      <c r="CE271" s="15"/>
      <c r="CF271" s="15"/>
      <c r="CG271" s="15"/>
      <c r="CH271" s="15"/>
      <c r="CI271" s="15"/>
      <c r="CJ271" s="15"/>
      <c r="CK271" s="15"/>
    </row>
    <row r="272" spans="1:89" x14ac:dyDescent="0.3">
      <c r="A272" s="41"/>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c r="BV272" s="15"/>
      <c r="BW272" s="15"/>
      <c r="BX272" s="15"/>
      <c r="BY272" s="15"/>
      <c r="BZ272" s="15"/>
      <c r="CA272" s="15"/>
      <c r="CB272" s="15"/>
      <c r="CC272" s="15"/>
      <c r="CD272" s="15"/>
      <c r="CE272" s="15"/>
      <c r="CF272" s="15"/>
      <c r="CG272" s="15"/>
      <c r="CH272" s="15"/>
      <c r="CI272" s="15"/>
      <c r="CJ272" s="15"/>
      <c r="CK272" s="15"/>
    </row>
    <row r="273" spans="1:89" x14ac:dyDescent="0.3">
      <c r="A273" s="41"/>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c r="CB273" s="15"/>
      <c r="CC273" s="15"/>
      <c r="CD273" s="15"/>
      <c r="CE273" s="15"/>
      <c r="CF273" s="15"/>
      <c r="CG273" s="15"/>
      <c r="CH273" s="15"/>
      <c r="CI273" s="15"/>
      <c r="CJ273" s="15"/>
      <c r="CK273" s="15"/>
    </row>
    <row r="274" spans="1:89" x14ac:dyDescent="0.3">
      <c r="A274" s="41"/>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15"/>
      <c r="CG274" s="15"/>
      <c r="CH274" s="15"/>
      <c r="CI274" s="15"/>
      <c r="CJ274" s="15"/>
      <c r="CK274" s="15"/>
    </row>
    <row r="275" spans="1:89" x14ac:dyDescent="0.3">
      <c r="A275" s="41"/>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15"/>
      <c r="CG275" s="15"/>
      <c r="CH275" s="15"/>
      <c r="CI275" s="15"/>
      <c r="CJ275" s="15"/>
      <c r="CK275" s="15"/>
    </row>
    <row r="276" spans="1:89" x14ac:dyDescent="0.3">
      <c r="A276" s="41"/>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15"/>
      <c r="CG276" s="15"/>
      <c r="CH276" s="15"/>
      <c r="CI276" s="15"/>
      <c r="CJ276" s="15"/>
      <c r="CK276" s="15"/>
    </row>
    <row r="277" spans="1:89" x14ac:dyDescent="0.3">
      <c r="A277" s="41"/>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15"/>
      <c r="CG277" s="15"/>
      <c r="CH277" s="15"/>
      <c r="CI277" s="15"/>
      <c r="CJ277" s="15"/>
      <c r="CK277" s="15"/>
    </row>
    <row r="278" spans="1:89" x14ac:dyDescent="0.3">
      <c r="A278" s="41"/>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row>
    <row r="279" spans="1:89" x14ac:dyDescent="0.3">
      <c r="A279" s="41"/>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15"/>
      <c r="CG279" s="15"/>
      <c r="CH279" s="15"/>
      <c r="CI279" s="15"/>
      <c r="CJ279" s="15"/>
      <c r="CK279" s="15"/>
    </row>
    <row r="280" spans="1:89" x14ac:dyDescent="0.3">
      <c r="A280" s="41"/>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c r="CA280" s="15"/>
      <c r="CB280" s="15"/>
      <c r="CC280" s="15"/>
      <c r="CD280" s="15"/>
      <c r="CE280" s="15"/>
      <c r="CF280" s="15"/>
      <c r="CG280" s="15"/>
      <c r="CH280" s="15"/>
      <c r="CI280" s="15"/>
      <c r="CJ280" s="15"/>
      <c r="CK280" s="15"/>
    </row>
    <row r="281" spans="1:89" x14ac:dyDescent="0.3">
      <c r="A281" s="41"/>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c r="CA281" s="15"/>
      <c r="CB281" s="15"/>
      <c r="CC281" s="15"/>
      <c r="CD281" s="15"/>
      <c r="CE281" s="15"/>
      <c r="CF281" s="15"/>
      <c r="CG281" s="15"/>
      <c r="CH281" s="15"/>
      <c r="CI281" s="15"/>
      <c r="CJ281" s="15"/>
      <c r="CK281" s="15"/>
    </row>
    <row r="282" spans="1:89" x14ac:dyDescent="0.3">
      <c r="A282" s="41"/>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c r="CA282" s="15"/>
      <c r="CB282" s="15"/>
      <c r="CC282" s="15"/>
      <c r="CD282" s="15"/>
      <c r="CE282" s="15"/>
      <c r="CF282" s="15"/>
      <c r="CG282" s="15"/>
      <c r="CH282" s="15"/>
      <c r="CI282" s="15"/>
      <c r="CJ282" s="15"/>
      <c r="CK282" s="15"/>
    </row>
    <row r="283" spans="1:89" x14ac:dyDescent="0.3">
      <c r="A283" s="41"/>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5"/>
      <c r="CH283" s="15"/>
      <c r="CI283" s="15"/>
      <c r="CJ283" s="15"/>
      <c r="CK283" s="15"/>
    </row>
    <row r="284" spans="1:89" x14ac:dyDescent="0.3">
      <c r="A284" s="41"/>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c r="BX284" s="15"/>
      <c r="BY284" s="15"/>
      <c r="BZ284" s="15"/>
      <c r="CA284" s="15"/>
      <c r="CB284" s="15"/>
      <c r="CC284" s="15"/>
      <c r="CD284" s="15"/>
      <c r="CE284" s="15"/>
      <c r="CF284" s="15"/>
      <c r="CG284" s="15"/>
      <c r="CH284" s="15"/>
      <c r="CI284" s="15"/>
      <c r="CJ284" s="15"/>
      <c r="CK284" s="15"/>
    </row>
    <row r="285" spans="1:89" x14ac:dyDescent="0.3">
      <c r="A285" s="41"/>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c r="CB285" s="15"/>
      <c r="CC285" s="15"/>
      <c r="CD285" s="15"/>
      <c r="CE285" s="15"/>
      <c r="CF285" s="15"/>
      <c r="CG285" s="15"/>
      <c r="CH285" s="15"/>
      <c r="CI285" s="15"/>
      <c r="CJ285" s="15"/>
      <c r="CK285" s="15"/>
    </row>
    <row r="286" spans="1:89" x14ac:dyDescent="0.3">
      <c r="A286" s="41"/>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row>
    <row r="287" spans="1:89" x14ac:dyDescent="0.3">
      <c r="A287" s="41"/>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c r="CB287" s="15"/>
      <c r="CC287" s="15"/>
      <c r="CD287" s="15"/>
      <c r="CE287" s="15"/>
      <c r="CF287" s="15"/>
      <c r="CG287" s="15"/>
      <c r="CH287" s="15"/>
      <c r="CI287" s="15"/>
      <c r="CJ287" s="15"/>
      <c r="CK287" s="15"/>
    </row>
    <row r="288" spans="1:89" x14ac:dyDescent="0.3">
      <c r="A288" s="41"/>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c r="CB288" s="15"/>
      <c r="CC288" s="15"/>
      <c r="CD288" s="15"/>
      <c r="CE288" s="15"/>
      <c r="CF288" s="15"/>
      <c r="CG288" s="15"/>
      <c r="CH288" s="15"/>
      <c r="CI288" s="15"/>
      <c r="CJ288" s="15"/>
      <c r="CK288" s="15"/>
    </row>
    <row r="289" spans="1:89" x14ac:dyDescent="0.3">
      <c r="A289" s="41"/>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c r="CB289" s="15"/>
      <c r="CC289" s="15"/>
      <c r="CD289" s="15"/>
      <c r="CE289" s="15"/>
      <c r="CF289" s="15"/>
      <c r="CG289" s="15"/>
      <c r="CH289" s="15"/>
      <c r="CI289" s="15"/>
      <c r="CJ289" s="15"/>
      <c r="CK289" s="15"/>
    </row>
    <row r="290" spans="1:89" x14ac:dyDescent="0.3">
      <c r="A290" s="41"/>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c r="CE290" s="15"/>
      <c r="CF290" s="15"/>
      <c r="CG290" s="15"/>
      <c r="CH290" s="15"/>
      <c r="CI290" s="15"/>
      <c r="CJ290" s="15"/>
      <c r="CK290" s="15"/>
    </row>
    <row r="291" spans="1:89" x14ac:dyDescent="0.3">
      <c r="A291" s="41"/>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15"/>
      <c r="CH291" s="15"/>
      <c r="CI291" s="15"/>
      <c r="CJ291" s="15"/>
      <c r="CK291" s="15"/>
    </row>
    <row r="292" spans="1:89" x14ac:dyDescent="0.3">
      <c r="A292" s="41"/>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c r="CE292" s="15"/>
      <c r="CF292" s="15"/>
      <c r="CG292" s="15"/>
      <c r="CH292" s="15"/>
      <c r="CI292" s="15"/>
      <c r="CJ292" s="15"/>
      <c r="CK292" s="15"/>
    </row>
    <row r="293" spans="1:89" x14ac:dyDescent="0.3">
      <c r="A293" s="41"/>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c r="CE293" s="15"/>
      <c r="CF293" s="15"/>
      <c r="CG293" s="15"/>
      <c r="CH293" s="15"/>
      <c r="CI293" s="15"/>
      <c r="CJ293" s="15"/>
      <c r="CK293" s="15"/>
    </row>
    <row r="294" spans="1:89" x14ac:dyDescent="0.3">
      <c r="A294" s="41"/>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row>
    <row r="295" spans="1:89" x14ac:dyDescent="0.3">
      <c r="A295" s="41"/>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15"/>
      <c r="CH295" s="15"/>
      <c r="CI295" s="15"/>
      <c r="CJ295" s="15"/>
      <c r="CK295" s="15"/>
    </row>
    <row r="296" spans="1:89" x14ac:dyDescent="0.3">
      <c r="A296" s="41"/>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5"/>
      <c r="CH296" s="15"/>
      <c r="CI296" s="15"/>
      <c r="CJ296" s="15"/>
      <c r="CK296" s="15"/>
    </row>
    <row r="297" spans="1:89" x14ac:dyDescent="0.3">
      <c r="A297" s="41"/>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c r="CB297" s="15"/>
      <c r="CC297" s="15"/>
      <c r="CD297" s="15"/>
      <c r="CE297" s="15"/>
      <c r="CF297" s="15"/>
      <c r="CG297" s="15"/>
      <c r="CH297" s="15"/>
      <c r="CI297" s="15"/>
      <c r="CJ297" s="15"/>
      <c r="CK297" s="15"/>
    </row>
    <row r="298" spans="1:89" x14ac:dyDescent="0.3">
      <c r="A298" s="41"/>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c r="CB298" s="15"/>
      <c r="CC298" s="15"/>
      <c r="CD298" s="15"/>
      <c r="CE298" s="15"/>
      <c r="CF298" s="15"/>
      <c r="CG298" s="15"/>
      <c r="CH298" s="15"/>
      <c r="CI298" s="15"/>
      <c r="CJ298" s="15"/>
      <c r="CK298" s="15"/>
    </row>
    <row r="299" spans="1:89" x14ac:dyDescent="0.3">
      <c r="A299" s="41"/>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c r="BV299" s="15"/>
      <c r="BW299" s="15"/>
      <c r="BX299" s="15"/>
      <c r="BY299" s="15"/>
      <c r="BZ299" s="15"/>
      <c r="CA299" s="15"/>
      <c r="CB299" s="15"/>
      <c r="CC299" s="15"/>
      <c r="CD299" s="15"/>
      <c r="CE299" s="15"/>
      <c r="CF299" s="15"/>
      <c r="CG299" s="15"/>
      <c r="CH299" s="15"/>
      <c r="CI299" s="15"/>
      <c r="CJ299" s="15"/>
      <c r="CK299" s="15"/>
    </row>
    <row r="300" spans="1:89" x14ac:dyDescent="0.3">
      <c r="A300" s="41"/>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c r="BV300" s="15"/>
      <c r="BW300" s="15"/>
      <c r="BX300" s="15"/>
      <c r="BY300" s="15"/>
      <c r="BZ300" s="15"/>
      <c r="CA300" s="15"/>
      <c r="CB300" s="15"/>
      <c r="CC300" s="15"/>
      <c r="CD300" s="15"/>
      <c r="CE300" s="15"/>
      <c r="CF300" s="15"/>
      <c r="CG300" s="15"/>
      <c r="CH300" s="15"/>
      <c r="CI300" s="15"/>
      <c r="CJ300" s="15"/>
      <c r="CK300" s="15"/>
    </row>
    <row r="301" spans="1:89" x14ac:dyDescent="0.3">
      <c r="A301" s="41"/>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c r="BV301" s="15"/>
      <c r="BW301" s="15"/>
      <c r="BX301" s="15"/>
      <c r="BY301" s="15"/>
      <c r="BZ301" s="15"/>
      <c r="CA301" s="15"/>
      <c r="CB301" s="15"/>
      <c r="CC301" s="15"/>
      <c r="CD301" s="15"/>
      <c r="CE301" s="15"/>
      <c r="CF301" s="15"/>
      <c r="CG301" s="15"/>
      <c r="CH301" s="15"/>
      <c r="CI301" s="15"/>
      <c r="CJ301" s="15"/>
      <c r="CK301" s="15"/>
    </row>
    <row r="302" spans="1:89" x14ac:dyDescent="0.3">
      <c r="A302" s="41"/>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row>
    <row r="303" spans="1:89" x14ac:dyDescent="0.3">
      <c r="A303" s="41"/>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c r="BV303" s="15"/>
      <c r="BW303" s="15"/>
      <c r="BX303" s="15"/>
      <c r="BY303" s="15"/>
      <c r="BZ303" s="15"/>
      <c r="CA303" s="15"/>
      <c r="CB303" s="15"/>
      <c r="CC303" s="15"/>
      <c r="CD303" s="15"/>
      <c r="CE303" s="15"/>
      <c r="CF303" s="15"/>
      <c r="CG303" s="15"/>
      <c r="CH303" s="15"/>
      <c r="CI303" s="15"/>
      <c r="CJ303" s="15"/>
      <c r="CK303" s="15"/>
    </row>
    <row r="304" spans="1:89" x14ac:dyDescent="0.3">
      <c r="A304" s="41"/>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c r="BV304" s="15"/>
      <c r="BW304" s="15"/>
      <c r="BX304" s="15"/>
      <c r="BY304" s="15"/>
      <c r="BZ304" s="15"/>
      <c r="CA304" s="15"/>
      <c r="CB304" s="15"/>
      <c r="CC304" s="15"/>
      <c r="CD304" s="15"/>
      <c r="CE304" s="15"/>
      <c r="CF304" s="15"/>
      <c r="CG304" s="15"/>
      <c r="CH304" s="15"/>
      <c r="CI304" s="15"/>
      <c r="CJ304" s="15"/>
      <c r="CK304" s="15"/>
    </row>
    <row r="305" spans="1:89" x14ac:dyDescent="0.3">
      <c r="A305" s="41"/>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c r="BV305" s="15"/>
      <c r="BW305" s="15"/>
      <c r="BX305" s="15"/>
      <c r="BY305" s="15"/>
      <c r="BZ305" s="15"/>
      <c r="CA305" s="15"/>
      <c r="CB305" s="15"/>
      <c r="CC305" s="15"/>
      <c r="CD305" s="15"/>
      <c r="CE305" s="15"/>
      <c r="CF305" s="15"/>
      <c r="CG305" s="15"/>
      <c r="CH305" s="15"/>
      <c r="CI305" s="15"/>
      <c r="CJ305" s="15"/>
      <c r="CK305" s="15"/>
    </row>
    <row r="306" spans="1:89" x14ac:dyDescent="0.3">
      <c r="A306" s="41"/>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c r="CB306" s="15"/>
      <c r="CC306" s="15"/>
      <c r="CD306" s="15"/>
      <c r="CE306" s="15"/>
      <c r="CF306" s="15"/>
      <c r="CG306" s="15"/>
      <c r="CH306" s="15"/>
      <c r="CI306" s="15"/>
      <c r="CJ306" s="15"/>
      <c r="CK306" s="15"/>
    </row>
    <row r="307" spans="1:89" x14ac:dyDescent="0.3">
      <c r="A307" s="41"/>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c r="CB307" s="15"/>
      <c r="CC307" s="15"/>
      <c r="CD307" s="15"/>
      <c r="CE307" s="15"/>
      <c r="CF307" s="15"/>
      <c r="CG307" s="15"/>
      <c r="CH307" s="15"/>
      <c r="CI307" s="15"/>
      <c r="CJ307" s="15"/>
      <c r="CK307" s="15"/>
    </row>
    <row r="308" spans="1:89" x14ac:dyDescent="0.3">
      <c r="A308" s="41"/>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row>
    <row r="309" spans="1:89" x14ac:dyDescent="0.3">
      <c r="A309" s="41"/>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5"/>
      <c r="CH309" s="15"/>
      <c r="CI309" s="15"/>
      <c r="CJ309" s="15"/>
      <c r="CK309" s="15"/>
    </row>
    <row r="310" spans="1:89" x14ac:dyDescent="0.3">
      <c r="A310" s="41"/>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c r="CJ310" s="15"/>
      <c r="CK310" s="15"/>
    </row>
    <row r="311" spans="1:89" x14ac:dyDescent="0.3">
      <c r="A311" s="41"/>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
      <c r="BV311" s="15"/>
      <c r="BW311" s="15"/>
      <c r="BX311" s="15"/>
      <c r="BY311" s="15"/>
      <c r="BZ311" s="15"/>
      <c r="CA311" s="15"/>
      <c r="CB311" s="15"/>
      <c r="CC311" s="15"/>
      <c r="CD311" s="15"/>
      <c r="CE311" s="15"/>
      <c r="CF311" s="15"/>
      <c r="CG311" s="15"/>
      <c r="CH311" s="15"/>
      <c r="CI311" s="15"/>
      <c r="CJ311" s="15"/>
      <c r="CK311" s="15"/>
    </row>
    <row r="312" spans="1:89" x14ac:dyDescent="0.3">
      <c r="A312" s="41"/>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c r="BV312" s="15"/>
      <c r="BW312" s="15"/>
      <c r="BX312" s="15"/>
      <c r="BY312" s="15"/>
      <c r="BZ312" s="15"/>
      <c r="CA312" s="15"/>
      <c r="CB312" s="15"/>
      <c r="CC312" s="15"/>
      <c r="CD312" s="15"/>
      <c r="CE312" s="15"/>
      <c r="CF312" s="15"/>
      <c r="CG312" s="15"/>
      <c r="CH312" s="15"/>
      <c r="CI312" s="15"/>
      <c r="CJ312" s="15"/>
      <c r="CK312" s="15"/>
    </row>
    <row r="313" spans="1:89" x14ac:dyDescent="0.3">
      <c r="A313" s="41"/>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c r="CE313" s="15"/>
      <c r="CF313" s="15"/>
      <c r="CG313" s="15"/>
      <c r="CH313" s="15"/>
      <c r="CI313" s="15"/>
      <c r="CJ313" s="15"/>
      <c r="CK313" s="15"/>
    </row>
    <row r="314" spans="1:89" x14ac:dyDescent="0.3">
      <c r="A314" s="41"/>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c r="BV314" s="15"/>
      <c r="BW314" s="15"/>
      <c r="BX314" s="15"/>
      <c r="BY314" s="15"/>
      <c r="BZ314" s="15"/>
      <c r="CA314" s="15"/>
      <c r="CB314" s="15"/>
      <c r="CC314" s="15"/>
      <c r="CD314" s="15"/>
      <c r="CE314" s="15"/>
      <c r="CF314" s="15"/>
      <c r="CG314" s="15"/>
      <c r="CH314" s="15"/>
      <c r="CI314" s="15"/>
      <c r="CJ314" s="15"/>
      <c r="CK314" s="15"/>
    </row>
    <row r="315" spans="1:89" x14ac:dyDescent="0.3">
      <c r="A315" s="41"/>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15"/>
      <c r="CA315" s="15"/>
      <c r="CB315" s="15"/>
      <c r="CC315" s="15"/>
      <c r="CD315" s="15"/>
      <c r="CE315" s="15"/>
      <c r="CF315" s="15"/>
      <c r="CG315" s="15"/>
      <c r="CH315" s="15"/>
      <c r="CI315" s="15"/>
      <c r="CJ315" s="15"/>
      <c r="CK315" s="15"/>
    </row>
    <row r="316" spans="1:89" x14ac:dyDescent="0.3">
      <c r="A316" s="41"/>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c r="CB316" s="15"/>
      <c r="CC316" s="15"/>
      <c r="CD316" s="15"/>
      <c r="CE316" s="15"/>
      <c r="CF316" s="15"/>
      <c r="CG316" s="15"/>
      <c r="CH316" s="15"/>
      <c r="CI316" s="15"/>
      <c r="CJ316" s="15"/>
      <c r="CK316" s="15"/>
    </row>
    <row r="317" spans="1:89" x14ac:dyDescent="0.3">
      <c r="A317" s="41"/>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row>
    <row r="318" spans="1:89" x14ac:dyDescent="0.3">
      <c r="A318" s="41"/>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c r="CE318" s="15"/>
      <c r="CF318" s="15"/>
      <c r="CG318" s="15"/>
      <c r="CH318" s="15"/>
      <c r="CI318" s="15"/>
      <c r="CJ318" s="15"/>
      <c r="CK318" s="15"/>
    </row>
    <row r="319" spans="1:89" x14ac:dyDescent="0.3">
      <c r="A319" s="41"/>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c r="BV319" s="15"/>
      <c r="BW319" s="15"/>
      <c r="BX319" s="15"/>
      <c r="BY319" s="15"/>
      <c r="BZ319" s="15"/>
      <c r="CA319" s="15"/>
      <c r="CB319" s="15"/>
      <c r="CC319" s="15"/>
      <c r="CD319" s="15"/>
      <c r="CE319" s="15"/>
      <c r="CF319" s="15"/>
      <c r="CG319" s="15"/>
      <c r="CH319" s="15"/>
      <c r="CI319" s="15"/>
      <c r="CJ319" s="15"/>
      <c r="CK319" s="15"/>
    </row>
    <row r="320" spans="1:89" x14ac:dyDescent="0.3">
      <c r="A320" s="41"/>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c r="BV320" s="15"/>
      <c r="BW320" s="15"/>
      <c r="BX320" s="15"/>
      <c r="BY320" s="15"/>
      <c r="BZ320" s="15"/>
      <c r="CA320" s="15"/>
      <c r="CB320" s="15"/>
      <c r="CC320" s="15"/>
      <c r="CD320" s="15"/>
      <c r="CE320" s="15"/>
      <c r="CF320" s="15"/>
      <c r="CG320" s="15"/>
      <c r="CH320" s="15"/>
      <c r="CI320" s="15"/>
      <c r="CJ320" s="15"/>
      <c r="CK320" s="15"/>
    </row>
    <row r="321" spans="1:89" x14ac:dyDescent="0.3">
      <c r="A321" s="41"/>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
      <c r="BV321" s="15"/>
      <c r="BW321" s="15"/>
      <c r="BX321" s="15"/>
      <c r="BY321" s="15"/>
      <c r="BZ321" s="15"/>
      <c r="CA321" s="15"/>
      <c r="CB321" s="15"/>
      <c r="CC321" s="15"/>
      <c r="CD321" s="15"/>
      <c r="CE321" s="15"/>
      <c r="CF321" s="15"/>
      <c r="CG321" s="15"/>
      <c r="CH321" s="15"/>
      <c r="CI321" s="15"/>
      <c r="CJ321" s="15"/>
      <c r="CK321" s="15"/>
    </row>
    <row r="322" spans="1:89" x14ac:dyDescent="0.3">
      <c r="A322" s="41"/>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15"/>
      <c r="CH322" s="15"/>
      <c r="CI322" s="15"/>
      <c r="CJ322" s="15"/>
      <c r="CK322" s="15"/>
    </row>
    <row r="323" spans="1:89" x14ac:dyDescent="0.3">
      <c r="A323" s="41"/>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5"/>
      <c r="BU323" s="15"/>
      <c r="BV323" s="15"/>
      <c r="BW323" s="15"/>
      <c r="BX323" s="15"/>
      <c r="BY323" s="15"/>
      <c r="BZ323" s="15"/>
      <c r="CA323" s="15"/>
      <c r="CB323" s="15"/>
      <c r="CC323" s="15"/>
      <c r="CD323" s="15"/>
      <c r="CE323" s="15"/>
      <c r="CF323" s="15"/>
      <c r="CG323" s="15"/>
      <c r="CH323" s="15"/>
      <c r="CI323" s="15"/>
      <c r="CJ323" s="15"/>
      <c r="CK323" s="15"/>
    </row>
    <row r="324" spans="1:89" x14ac:dyDescent="0.3">
      <c r="A324" s="41"/>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
      <c r="BV324" s="15"/>
      <c r="BW324" s="15"/>
      <c r="BX324" s="15"/>
      <c r="BY324" s="15"/>
      <c r="BZ324" s="15"/>
      <c r="CA324" s="15"/>
      <c r="CB324" s="15"/>
      <c r="CC324" s="15"/>
      <c r="CD324" s="15"/>
      <c r="CE324" s="15"/>
      <c r="CF324" s="15"/>
      <c r="CG324" s="15"/>
      <c r="CH324" s="15"/>
      <c r="CI324" s="15"/>
      <c r="CJ324" s="15"/>
      <c r="CK324" s="15"/>
    </row>
    <row r="325" spans="1:89" x14ac:dyDescent="0.3">
      <c r="A325" s="41"/>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
      <c r="BV325" s="15"/>
      <c r="BW325" s="15"/>
      <c r="BX325" s="15"/>
      <c r="BY325" s="15"/>
      <c r="BZ325" s="15"/>
      <c r="CA325" s="15"/>
      <c r="CB325" s="15"/>
      <c r="CC325" s="15"/>
      <c r="CD325" s="15"/>
      <c r="CE325" s="15"/>
      <c r="CF325" s="15"/>
      <c r="CG325" s="15"/>
      <c r="CH325" s="15"/>
      <c r="CI325" s="15"/>
      <c r="CJ325" s="15"/>
      <c r="CK325" s="15"/>
    </row>
    <row r="326" spans="1:89" x14ac:dyDescent="0.3">
      <c r="A326" s="41"/>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row>
    <row r="327" spans="1:89" x14ac:dyDescent="0.3">
      <c r="A327" s="41"/>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5"/>
      <c r="CA327" s="15"/>
      <c r="CB327" s="15"/>
      <c r="CC327" s="15"/>
      <c r="CD327" s="15"/>
      <c r="CE327" s="15"/>
      <c r="CF327" s="15"/>
      <c r="CG327" s="15"/>
      <c r="CH327" s="15"/>
      <c r="CI327" s="15"/>
      <c r="CJ327" s="15"/>
      <c r="CK327" s="15"/>
    </row>
    <row r="328" spans="1:89" x14ac:dyDescent="0.3">
      <c r="A328" s="41"/>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5"/>
      <c r="BU328" s="15"/>
      <c r="BV328" s="15"/>
      <c r="BW328" s="15"/>
      <c r="BX328" s="15"/>
      <c r="BY328" s="15"/>
      <c r="BZ328" s="15"/>
      <c r="CA328" s="15"/>
      <c r="CB328" s="15"/>
      <c r="CC328" s="15"/>
      <c r="CD328" s="15"/>
      <c r="CE328" s="15"/>
      <c r="CF328" s="15"/>
      <c r="CG328" s="15"/>
      <c r="CH328" s="15"/>
      <c r="CI328" s="15"/>
      <c r="CJ328" s="15"/>
      <c r="CK328" s="15"/>
    </row>
    <row r="329" spans="1:89" x14ac:dyDescent="0.3">
      <c r="A329" s="41"/>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5"/>
      <c r="BX329" s="15"/>
      <c r="BY329" s="15"/>
      <c r="BZ329" s="15"/>
      <c r="CA329" s="15"/>
      <c r="CB329" s="15"/>
      <c r="CC329" s="15"/>
      <c r="CD329" s="15"/>
      <c r="CE329" s="15"/>
      <c r="CF329" s="15"/>
      <c r="CG329" s="15"/>
      <c r="CH329" s="15"/>
      <c r="CI329" s="15"/>
      <c r="CJ329" s="15"/>
      <c r="CK329" s="15"/>
    </row>
    <row r="330" spans="1:89" x14ac:dyDescent="0.3">
      <c r="A330" s="41"/>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
      <c r="BV330" s="15"/>
      <c r="BW330" s="15"/>
      <c r="BX330" s="15"/>
      <c r="BY330" s="15"/>
      <c r="BZ330" s="15"/>
      <c r="CA330" s="15"/>
      <c r="CB330" s="15"/>
      <c r="CC330" s="15"/>
      <c r="CD330" s="15"/>
      <c r="CE330" s="15"/>
      <c r="CF330" s="15"/>
      <c r="CG330" s="15"/>
      <c r="CH330" s="15"/>
      <c r="CI330" s="15"/>
      <c r="CJ330" s="15"/>
      <c r="CK330" s="15"/>
    </row>
    <row r="331" spans="1:89" x14ac:dyDescent="0.3">
      <c r="A331" s="41"/>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5"/>
      <c r="BU331" s="15"/>
      <c r="BV331" s="15"/>
      <c r="BW331" s="15"/>
      <c r="BX331" s="15"/>
      <c r="BY331" s="15"/>
      <c r="BZ331" s="15"/>
      <c r="CA331" s="15"/>
      <c r="CB331" s="15"/>
      <c r="CC331" s="15"/>
      <c r="CD331" s="15"/>
      <c r="CE331" s="15"/>
      <c r="CF331" s="15"/>
      <c r="CG331" s="15"/>
      <c r="CH331" s="15"/>
      <c r="CI331" s="15"/>
      <c r="CJ331" s="15"/>
      <c r="CK331" s="15"/>
    </row>
    <row r="332" spans="1:89" x14ac:dyDescent="0.3">
      <c r="A332" s="41"/>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5"/>
      <c r="BU332" s="15"/>
      <c r="BV332" s="15"/>
      <c r="BW332" s="15"/>
      <c r="BX332" s="15"/>
      <c r="BY332" s="15"/>
      <c r="BZ332" s="15"/>
      <c r="CA332" s="15"/>
      <c r="CB332" s="15"/>
      <c r="CC332" s="15"/>
      <c r="CD332" s="15"/>
      <c r="CE332" s="15"/>
      <c r="CF332" s="15"/>
      <c r="CG332" s="15"/>
      <c r="CH332" s="15"/>
      <c r="CI332" s="15"/>
      <c r="CJ332" s="15"/>
      <c r="CK332" s="15"/>
    </row>
    <row r="333" spans="1:89" x14ac:dyDescent="0.3">
      <c r="A333" s="41"/>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row>
    <row r="334" spans="1:89" x14ac:dyDescent="0.3">
      <c r="A334" s="41"/>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row>
    <row r="335" spans="1:89" x14ac:dyDescent="0.3">
      <c r="A335" s="41"/>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row>
    <row r="336" spans="1:89" x14ac:dyDescent="0.3">
      <c r="A336" s="41"/>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c r="CE336" s="15"/>
      <c r="CF336" s="15"/>
      <c r="CG336" s="15"/>
      <c r="CH336" s="15"/>
      <c r="CI336" s="15"/>
      <c r="CJ336" s="15"/>
      <c r="CK336" s="15"/>
    </row>
    <row r="337" spans="1:89" x14ac:dyDescent="0.3">
      <c r="A337" s="41"/>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5"/>
      <c r="BU337" s="15"/>
      <c r="BV337" s="15"/>
      <c r="BW337" s="15"/>
      <c r="BX337" s="15"/>
      <c r="BY337" s="15"/>
      <c r="BZ337" s="15"/>
      <c r="CA337" s="15"/>
      <c r="CB337" s="15"/>
      <c r="CC337" s="15"/>
      <c r="CD337" s="15"/>
      <c r="CE337" s="15"/>
      <c r="CF337" s="15"/>
      <c r="CG337" s="15"/>
      <c r="CH337" s="15"/>
      <c r="CI337" s="15"/>
      <c r="CJ337" s="15"/>
      <c r="CK337" s="15"/>
    </row>
    <row r="338" spans="1:89" x14ac:dyDescent="0.3">
      <c r="A338" s="41"/>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5"/>
      <c r="BU338" s="15"/>
      <c r="BV338" s="15"/>
      <c r="BW338" s="15"/>
      <c r="BX338" s="15"/>
      <c r="BY338" s="15"/>
      <c r="BZ338" s="15"/>
      <c r="CA338" s="15"/>
      <c r="CB338" s="15"/>
      <c r="CC338" s="15"/>
      <c r="CD338" s="15"/>
      <c r="CE338" s="15"/>
      <c r="CF338" s="15"/>
      <c r="CG338" s="15"/>
      <c r="CH338" s="15"/>
      <c r="CI338" s="15"/>
      <c r="CJ338" s="15"/>
      <c r="CK338" s="15"/>
    </row>
    <row r="339" spans="1:89" x14ac:dyDescent="0.3">
      <c r="A339" s="41"/>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5"/>
      <c r="BU339" s="15"/>
      <c r="BV339" s="15"/>
      <c r="BW339" s="15"/>
      <c r="BX339" s="15"/>
      <c r="BY339" s="15"/>
      <c r="BZ339" s="15"/>
      <c r="CA339" s="15"/>
      <c r="CB339" s="15"/>
      <c r="CC339" s="15"/>
      <c r="CD339" s="15"/>
      <c r="CE339" s="15"/>
      <c r="CF339" s="15"/>
      <c r="CG339" s="15"/>
      <c r="CH339" s="15"/>
      <c r="CI339" s="15"/>
      <c r="CJ339" s="15"/>
      <c r="CK339" s="15"/>
    </row>
    <row r="340" spans="1:89" x14ac:dyDescent="0.3">
      <c r="A340" s="41"/>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5"/>
      <c r="BU340" s="15"/>
      <c r="BV340" s="15"/>
      <c r="BW340" s="15"/>
      <c r="BX340" s="15"/>
      <c r="BY340" s="15"/>
      <c r="BZ340" s="15"/>
      <c r="CA340" s="15"/>
      <c r="CB340" s="15"/>
      <c r="CC340" s="15"/>
      <c r="CD340" s="15"/>
      <c r="CE340" s="15"/>
      <c r="CF340" s="15"/>
      <c r="CG340" s="15"/>
      <c r="CH340" s="15"/>
      <c r="CI340" s="15"/>
      <c r="CJ340" s="15"/>
      <c r="CK340" s="15"/>
    </row>
    <row r="341" spans="1:89" x14ac:dyDescent="0.3">
      <c r="A341" s="41"/>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5"/>
      <c r="BU341" s="15"/>
      <c r="BV341" s="15"/>
      <c r="BW341" s="15"/>
      <c r="BX341" s="15"/>
      <c r="BY341" s="15"/>
      <c r="BZ341" s="15"/>
      <c r="CA341" s="15"/>
      <c r="CB341" s="15"/>
      <c r="CC341" s="15"/>
      <c r="CD341" s="15"/>
      <c r="CE341" s="15"/>
      <c r="CF341" s="15"/>
      <c r="CG341" s="15"/>
      <c r="CH341" s="15"/>
      <c r="CI341" s="15"/>
      <c r="CJ341" s="15"/>
      <c r="CK341" s="15"/>
    </row>
    <row r="342" spans="1:89" x14ac:dyDescent="0.3">
      <c r="A342" s="41"/>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row>
    <row r="343" spans="1:89" x14ac:dyDescent="0.3">
      <c r="A343" s="41"/>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c r="CB343" s="15"/>
      <c r="CC343" s="15"/>
      <c r="CD343" s="15"/>
      <c r="CE343" s="15"/>
      <c r="CF343" s="15"/>
      <c r="CG343" s="15"/>
      <c r="CH343" s="15"/>
      <c r="CI343" s="15"/>
      <c r="CJ343" s="15"/>
      <c r="CK343" s="15"/>
    </row>
    <row r="344" spans="1:89" x14ac:dyDescent="0.3">
      <c r="A344" s="41"/>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c r="BV344" s="15"/>
      <c r="BW344" s="15"/>
      <c r="BX344" s="15"/>
      <c r="BY344" s="15"/>
      <c r="BZ344" s="15"/>
      <c r="CA344" s="15"/>
      <c r="CB344" s="15"/>
      <c r="CC344" s="15"/>
      <c r="CD344" s="15"/>
      <c r="CE344" s="15"/>
      <c r="CF344" s="15"/>
      <c r="CG344" s="15"/>
      <c r="CH344" s="15"/>
      <c r="CI344" s="15"/>
      <c r="CJ344" s="15"/>
      <c r="CK344" s="15"/>
    </row>
    <row r="345" spans="1:89" x14ac:dyDescent="0.3">
      <c r="A345" s="41"/>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5"/>
      <c r="BU345" s="15"/>
      <c r="BV345" s="15"/>
      <c r="BW345" s="15"/>
      <c r="BX345" s="15"/>
      <c r="BY345" s="15"/>
      <c r="BZ345" s="15"/>
      <c r="CA345" s="15"/>
      <c r="CB345" s="15"/>
      <c r="CC345" s="15"/>
      <c r="CD345" s="15"/>
      <c r="CE345" s="15"/>
      <c r="CF345" s="15"/>
      <c r="CG345" s="15"/>
      <c r="CH345" s="15"/>
      <c r="CI345" s="15"/>
      <c r="CJ345" s="15"/>
      <c r="CK345" s="15"/>
    </row>
    <row r="346" spans="1:89" x14ac:dyDescent="0.3">
      <c r="A346" s="41"/>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5"/>
      <c r="CC346" s="15"/>
      <c r="CD346" s="15"/>
      <c r="CE346" s="15"/>
      <c r="CF346" s="15"/>
      <c r="CG346" s="15"/>
      <c r="CH346" s="15"/>
      <c r="CI346" s="15"/>
      <c r="CJ346" s="15"/>
      <c r="CK346" s="15"/>
    </row>
    <row r="347" spans="1:89" x14ac:dyDescent="0.3">
      <c r="A347" s="41"/>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c r="BR347" s="15"/>
      <c r="BS347" s="15"/>
      <c r="BT347" s="15"/>
      <c r="BU347" s="15"/>
      <c r="BV347" s="15"/>
      <c r="BW347" s="15"/>
      <c r="BX347" s="15"/>
      <c r="BY347" s="15"/>
      <c r="BZ347" s="15"/>
      <c r="CA347" s="15"/>
      <c r="CB347" s="15"/>
      <c r="CC347" s="15"/>
      <c r="CD347" s="15"/>
      <c r="CE347" s="15"/>
      <c r="CF347" s="15"/>
      <c r="CG347" s="15"/>
      <c r="CH347" s="15"/>
      <c r="CI347" s="15"/>
      <c r="CJ347" s="15"/>
      <c r="CK347" s="15"/>
    </row>
    <row r="348" spans="1:89" x14ac:dyDescent="0.3">
      <c r="A348" s="41"/>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c r="CH348" s="15"/>
      <c r="CI348" s="15"/>
      <c r="CJ348" s="15"/>
      <c r="CK348" s="15"/>
    </row>
    <row r="349" spans="1:89" x14ac:dyDescent="0.3">
      <c r="A349" s="41"/>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c r="BO349" s="15"/>
      <c r="BP349" s="15"/>
      <c r="BQ349" s="15"/>
      <c r="BR349" s="15"/>
      <c r="BS349" s="15"/>
      <c r="BT349" s="15"/>
      <c r="BU349" s="15"/>
      <c r="BV349" s="15"/>
      <c r="BW349" s="15"/>
      <c r="BX349" s="15"/>
      <c r="BY349" s="15"/>
      <c r="BZ349" s="15"/>
      <c r="CA349" s="15"/>
      <c r="CB349" s="15"/>
      <c r="CC349" s="15"/>
      <c r="CD349" s="15"/>
      <c r="CE349" s="15"/>
      <c r="CF349" s="15"/>
      <c r="CG349" s="15"/>
      <c r="CH349" s="15"/>
      <c r="CI349" s="15"/>
      <c r="CJ349" s="15"/>
      <c r="CK349" s="15"/>
    </row>
    <row r="350" spans="1:89" x14ac:dyDescent="0.3">
      <c r="A350" s="41"/>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c r="BV350" s="15"/>
      <c r="BW350" s="15"/>
      <c r="BX350" s="15"/>
      <c r="BY350" s="15"/>
      <c r="BZ350" s="15"/>
      <c r="CA350" s="15"/>
      <c r="CB350" s="15"/>
      <c r="CC350" s="15"/>
      <c r="CD350" s="15"/>
      <c r="CE350" s="15"/>
      <c r="CF350" s="15"/>
      <c r="CG350" s="15"/>
      <c r="CH350" s="15"/>
      <c r="CI350" s="15"/>
      <c r="CJ350" s="15"/>
      <c r="CK350" s="15"/>
    </row>
    <row r="351" spans="1:89" x14ac:dyDescent="0.3">
      <c r="A351" s="41"/>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c r="BO351" s="15"/>
      <c r="BP351" s="15"/>
      <c r="BQ351" s="15"/>
      <c r="BR351" s="15"/>
      <c r="BS351" s="15"/>
      <c r="BT351" s="15"/>
      <c r="BU351" s="15"/>
      <c r="BV351" s="15"/>
      <c r="BW351" s="15"/>
      <c r="BX351" s="15"/>
      <c r="BY351" s="15"/>
      <c r="BZ351" s="15"/>
      <c r="CA351" s="15"/>
      <c r="CB351" s="15"/>
      <c r="CC351" s="15"/>
      <c r="CD351" s="15"/>
      <c r="CE351" s="15"/>
      <c r="CF351" s="15"/>
      <c r="CG351" s="15"/>
      <c r="CH351" s="15"/>
      <c r="CI351" s="15"/>
      <c r="CJ351" s="15"/>
      <c r="CK351" s="15"/>
    </row>
    <row r="352" spans="1:89" x14ac:dyDescent="0.3">
      <c r="A352" s="41"/>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row>
    <row r="353" spans="1:89" x14ac:dyDescent="0.3">
      <c r="A353" s="41"/>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15"/>
      <c r="BV353" s="15"/>
      <c r="BW353" s="15"/>
      <c r="BX353" s="15"/>
      <c r="BY353" s="15"/>
      <c r="BZ353" s="15"/>
      <c r="CA353" s="15"/>
      <c r="CB353" s="15"/>
      <c r="CC353" s="15"/>
      <c r="CD353" s="15"/>
      <c r="CE353" s="15"/>
      <c r="CF353" s="15"/>
      <c r="CG353" s="15"/>
      <c r="CH353" s="15"/>
      <c r="CI353" s="15"/>
      <c r="CJ353" s="15"/>
      <c r="CK353" s="15"/>
    </row>
    <row r="354" spans="1:89" x14ac:dyDescent="0.3">
      <c r="A354" s="41"/>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c r="BO354" s="15"/>
      <c r="BP354" s="15"/>
      <c r="BQ354" s="15"/>
      <c r="BR354" s="15"/>
      <c r="BS354" s="15"/>
      <c r="BT354" s="15"/>
      <c r="BU354" s="15"/>
      <c r="BV354" s="15"/>
      <c r="BW354" s="15"/>
      <c r="BX354" s="15"/>
      <c r="BY354" s="15"/>
      <c r="BZ354" s="15"/>
      <c r="CA354" s="15"/>
      <c r="CB354" s="15"/>
      <c r="CC354" s="15"/>
      <c r="CD354" s="15"/>
      <c r="CE354" s="15"/>
      <c r="CF354" s="15"/>
      <c r="CG354" s="15"/>
      <c r="CH354" s="15"/>
      <c r="CI354" s="15"/>
      <c r="CJ354" s="15"/>
      <c r="CK354" s="15"/>
    </row>
    <row r="355" spans="1:89" x14ac:dyDescent="0.3">
      <c r="A355" s="41"/>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5"/>
      <c r="BU355" s="15"/>
      <c r="BV355" s="15"/>
      <c r="BW355" s="15"/>
      <c r="BX355" s="15"/>
      <c r="BY355" s="15"/>
      <c r="BZ355" s="15"/>
      <c r="CA355" s="15"/>
      <c r="CB355" s="15"/>
      <c r="CC355" s="15"/>
      <c r="CD355" s="15"/>
      <c r="CE355" s="15"/>
      <c r="CF355" s="15"/>
      <c r="CG355" s="15"/>
      <c r="CH355" s="15"/>
      <c r="CI355" s="15"/>
      <c r="CJ355" s="15"/>
      <c r="CK355" s="15"/>
    </row>
    <row r="356" spans="1:89" x14ac:dyDescent="0.3">
      <c r="A356" s="41"/>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
      <c r="BV356" s="15"/>
      <c r="BW356" s="15"/>
      <c r="BX356" s="15"/>
      <c r="BY356" s="15"/>
      <c r="BZ356" s="15"/>
      <c r="CA356" s="15"/>
      <c r="CB356" s="15"/>
      <c r="CC356" s="15"/>
      <c r="CD356" s="15"/>
      <c r="CE356" s="15"/>
      <c r="CF356" s="15"/>
      <c r="CG356" s="15"/>
      <c r="CH356" s="15"/>
      <c r="CI356" s="15"/>
      <c r="CJ356" s="15"/>
      <c r="CK356" s="15"/>
    </row>
    <row r="357" spans="1:89" x14ac:dyDescent="0.3">
      <c r="A357" s="41"/>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c r="BO357" s="15"/>
      <c r="BP357" s="15"/>
      <c r="BQ357" s="15"/>
      <c r="BR357" s="15"/>
      <c r="BS357" s="15"/>
      <c r="BT357" s="15"/>
      <c r="BU357" s="15"/>
      <c r="BV357" s="15"/>
      <c r="BW357" s="15"/>
      <c r="BX357" s="15"/>
      <c r="BY357" s="15"/>
      <c r="BZ357" s="15"/>
      <c r="CA357" s="15"/>
      <c r="CB357" s="15"/>
      <c r="CC357" s="15"/>
      <c r="CD357" s="15"/>
      <c r="CE357" s="15"/>
      <c r="CF357" s="15"/>
      <c r="CG357" s="15"/>
      <c r="CH357" s="15"/>
      <c r="CI357" s="15"/>
      <c r="CJ357" s="15"/>
      <c r="CK357" s="15"/>
    </row>
    <row r="358" spans="1:89" x14ac:dyDescent="0.3">
      <c r="A358" s="41"/>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c r="CB358" s="15"/>
      <c r="CC358" s="15"/>
      <c r="CD358" s="15"/>
      <c r="CE358" s="15"/>
      <c r="CF358" s="15"/>
      <c r="CG358" s="15"/>
      <c r="CH358" s="15"/>
      <c r="CI358" s="15"/>
      <c r="CJ358" s="15"/>
      <c r="CK358" s="15"/>
    </row>
    <row r="359" spans="1:89" x14ac:dyDescent="0.3">
      <c r="A359" s="41"/>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row>
    <row r="360" spans="1:89" x14ac:dyDescent="0.3">
      <c r="A360" s="41"/>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c r="BO360" s="15"/>
      <c r="BP360" s="15"/>
      <c r="BQ360" s="15"/>
      <c r="BR360" s="15"/>
      <c r="BS360" s="15"/>
      <c r="BT360" s="15"/>
      <c r="BU360" s="15"/>
      <c r="BV360" s="15"/>
      <c r="BW360" s="15"/>
      <c r="BX360" s="15"/>
      <c r="BY360" s="15"/>
      <c r="BZ360" s="15"/>
      <c r="CA360" s="15"/>
      <c r="CB360" s="15"/>
      <c r="CC360" s="15"/>
      <c r="CD360" s="15"/>
      <c r="CE360" s="15"/>
      <c r="CF360" s="15"/>
      <c r="CG360" s="15"/>
      <c r="CH360" s="15"/>
      <c r="CI360" s="15"/>
      <c r="CJ360" s="15"/>
      <c r="CK360" s="15"/>
    </row>
    <row r="361" spans="1:89" x14ac:dyDescent="0.3">
      <c r="A361" s="41"/>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c r="CE361" s="15"/>
      <c r="CF361" s="15"/>
      <c r="CG361" s="15"/>
      <c r="CH361" s="15"/>
      <c r="CI361" s="15"/>
      <c r="CJ361" s="15"/>
      <c r="CK361" s="15"/>
    </row>
    <row r="362" spans="1:89" x14ac:dyDescent="0.3">
      <c r="A362" s="41"/>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c r="BO362" s="15"/>
      <c r="BP362" s="15"/>
      <c r="BQ362" s="15"/>
      <c r="BR362" s="15"/>
      <c r="BS362" s="15"/>
      <c r="BT362" s="15"/>
      <c r="BU362" s="15"/>
      <c r="BV362" s="15"/>
      <c r="BW362" s="15"/>
      <c r="BX362" s="15"/>
      <c r="BY362" s="15"/>
      <c r="BZ362" s="15"/>
      <c r="CA362" s="15"/>
      <c r="CB362" s="15"/>
      <c r="CC362" s="15"/>
      <c r="CD362" s="15"/>
      <c r="CE362" s="15"/>
      <c r="CF362" s="15"/>
      <c r="CG362" s="15"/>
      <c r="CH362" s="15"/>
      <c r="CI362" s="15"/>
      <c r="CJ362" s="15"/>
      <c r="CK362" s="15"/>
    </row>
    <row r="363" spans="1:89" x14ac:dyDescent="0.3">
      <c r="A363" s="41"/>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c r="BO363" s="15"/>
      <c r="BP363" s="15"/>
      <c r="BQ363" s="15"/>
      <c r="BR363" s="15"/>
      <c r="BS363" s="15"/>
      <c r="BT363" s="15"/>
      <c r="BU363" s="15"/>
      <c r="BV363" s="15"/>
      <c r="BW363" s="15"/>
      <c r="BX363" s="15"/>
      <c r="BY363" s="15"/>
      <c r="BZ363" s="15"/>
      <c r="CA363" s="15"/>
      <c r="CB363" s="15"/>
      <c r="CC363" s="15"/>
      <c r="CD363" s="15"/>
      <c r="CE363" s="15"/>
      <c r="CF363" s="15"/>
      <c r="CG363" s="15"/>
      <c r="CH363" s="15"/>
      <c r="CI363" s="15"/>
      <c r="CJ363" s="15"/>
      <c r="CK363" s="15"/>
    </row>
    <row r="364" spans="1:89" x14ac:dyDescent="0.3">
      <c r="A364" s="41"/>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c r="BO364" s="15"/>
      <c r="BP364" s="15"/>
      <c r="BQ364" s="15"/>
      <c r="BR364" s="15"/>
      <c r="BS364" s="15"/>
      <c r="BT364" s="15"/>
      <c r="BU364" s="15"/>
      <c r="BV364" s="15"/>
      <c r="BW364" s="15"/>
      <c r="BX364" s="15"/>
      <c r="BY364" s="15"/>
      <c r="BZ364" s="15"/>
      <c r="CA364" s="15"/>
      <c r="CB364" s="15"/>
      <c r="CC364" s="15"/>
      <c r="CD364" s="15"/>
      <c r="CE364" s="15"/>
      <c r="CF364" s="15"/>
      <c r="CG364" s="15"/>
      <c r="CH364" s="15"/>
      <c r="CI364" s="15"/>
      <c r="CJ364" s="15"/>
      <c r="CK364" s="15"/>
    </row>
    <row r="365" spans="1:89" x14ac:dyDescent="0.3">
      <c r="A365" s="41"/>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5"/>
      <c r="BO365" s="15"/>
      <c r="BP365" s="15"/>
      <c r="BQ365" s="15"/>
      <c r="BR365" s="15"/>
      <c r="BS365" s="15"/>
      <c r="BT365" s="15"/>
      <c r="BU365" s="15"/>
      <c r="BV365" s="15"/>
      <c r="BW365" s="15"/>
      <c r="BX365" s="15"/>
      <c r="BY365" s="15"/>
      <c r="BZ365" s="15"/>
      <c r="CA365" s="15"/>
      <c r="CB365" s="15"/>
      <c r="CC365" s="15"/>
      <c r="CD365" s="15"/>
      <c r="CE365" s="15"/>
      <c r="CF365" s="15"/>
      <c r="CG365" s="15"/>
      <c r="CH365" s="15"/>
      <c r="CI365" s="15"/>
      <c r="CJ365" s="15"/>
      <c r="CK365" s="15"/>
    </row>
    <row r="366" spans="1:89" x14ac:dyDescent="0.3">
      <c r="A366" s="41"/>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row>
    <row r="367" spans="1:89" x14ac:dyDescent="0.3">
      <c r="A367" s="41"/>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c r="BO367" s="15"/>
      <c r="BP367" s="15"/>
      <c r="BQ367" s="15"/>
      <c r="BR367" s="15"/>
      <c r="BS367" s="15"/>
      <c r="BT367" s="15"/>
      <c r="BU367" s="15"/>
      <c r="BV367" s="15"/>
      <c r="BW367" s="15"/>
      <c r="BX367" s="15"/>
      <c r="BY367" s="15"/>
      <c r="BZ367" s="15"/>
      <c r="CA367" s="15"/>
      <c r="CB367" s="15"/>
      <c r="CC367" s="15"/>
      <c r="CD367" s="15"/>
      <c r="CE367" s="15"/>
      <c r="CF367" s="15"/>
      <c r="CG367" s="15"/>
      <c r="CH367" s="15"/>
      <c r="CI367" s="15"/>
      <c r="CJ367" s="15"/>
      <c r="CK367" s="15"/>
    </row>
    <row r="368" spans="1:89" x14ac:dyDescent="0.3">
      <c r="A368" s="41"/>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c r="BO368" s="15"/>
      <c r="BP368" s="15"/>
      <c r="BQ368" s="15"/>
      <c r="BR368" s="15"/>
      <c r="BS368" s="15"/>
      <c r="BT368" s="15"/>
      <c r="BU368" s="15"/>
      <c r="BV368" s="15"/>
      <c r="BW368" s="15"/>
      <c r="BX368" s="15"/>
      <c r="BY368" s="15"/>
      <c r="BZ368" s="15"/>
      <c r="CA368" s="15"/>
      <c r="CB368" s="15"/>
      <c r="CC368" s="15"/>
      <c r="CD368" s="15"/>
      <c r="CE368" s="15"/>
      <c r="CF368" s="15"/>
      <c r="CG368" s="15"/>
      <c r="CH368" s="15"/>
      <c r="CI368" s="15"/>
      <c r="CJ368" s="15"/>
      <c r="CK368" s="15"/>
    </row>
    <row r="369" spans="1:89" x14ac:dyDescent="0.3">
      <c r="A369" s="41"/>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c r="BO369" s="15"/>
      <c r="BP369" s="15"/>
      <c r="BQ369" s="15"/>
      <c r="BR369" s="15"/>
      <c r="BS369" s="15"/>
      <c r="BT369" s="15"/>
      <c r="BU369" s="15"/>
      <c r="BV369" s="15"/>
      <c r="BW369" s="15"/>
      <c r="BX369" s="15"/>
      <c r="BY369" s="15"/>
      <c r="BZ369" s="15"/>
      <c r="CA369" s="15"/>
      <c r="CB369" s="15"/>
      <c r="CC369" s="15"/>
      <c r="CD369" s="15"/>
      <c r="CE369" s="15"/>
      <c r="CF369" s="15"/>
      <c r="CG369" s="15"/>
      <c r="CH369" s="15"/>
      <c r="CI369" s="15"/>
      <c r="CJ369" s="15"/>
      <c r="CK369" s="15"/>
    </row>
    <row r="370" spans="1:89" x14ac:dyDescent="0.3">
      <c r="A370" s="41"/>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c r="BO370" s="15"/>
      <c r="BP370" s="15"/>
      <c r="BQ370" s="15"/>
      <c r="BR370" s="15"/>
      <c r="BS370" s="15"/>
      <c r="BT370" s="15"/>
      <c r="BU370" s="15"/>
      <c r="BV370" s="15"/>
      <c r="BW370" s="15"/>
      <c r="BX370" s="15"/>
      <c r="BY370" s="15"/>
      <c r="BZ370" s="15"/>
      <c r="CA370" s="15"/>
      <c r="CB370" s="15"/>
      <c r="CC370" s="15"/>
      <c r="CD370" s="15"/>
      <c r="CE370" s="15"/>
      <c r="CF370" s="15"/>
      <c r="CG370" s="15"/>
      <c r="CH370" s="15"/>
      <c r="CI370" s="15"/>
      <c r="CJ370" s="15"/>
      <c r="CK370" s="15"/>
    </row>
    <row r="371" spans="1:89" x14ac:dyDescent="0.3">
      <c r="A371" s="41"/>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c r="BR371" s="15"/>
      <c r="BS371" s="15"/>
      <c r="BT371" s="15"/>
      <c r="BU371" s="15"/>
      <c r="BV371" s="15"/>
      <c r="BW371" s="15"/>
      <c r="BX371" s="15"/>
      <c r="BY371" s="15"/>
      <c r="BZ371" s="15"/>
      <c r="CA371" s="15"/>
      <c r="CB371" s="15"/>
      <c r="CC371" s="15"/>
      <c r="CD371" s="15"/>
      <c r="CE371" s="15"/>
      <c r="CF371" s="15"/>
      <c r="CG371" s="15"/>
      <c r="CH371" s="15"/>
      <c r="CI371" s="15"/>
      <c r="CJ371" s="15"/>
      <c r="CK371" s="15"/>
    </row>
    <row r="372" spans="1:89" x14ac:dyDescent="0.3">
      <c r="A372" s="41"/>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c r="BO372" s="15"/>
      <c r="BP372" s="15"/>
      <c r="BQ372" s="15"/>
      <c r="BR372" s="15"/>
      <c r="BS372" s="15"/>
      <c r="BT372" s="15"/>
      <c r="BU372" s="15"/>
      <c r="BV372" s="15"/>
      <c r="BW372" s="15"/>
      <c r="BX372" s="15"/>
      <c r="BY372" s="15"/>
      <c r="BZ372" s="15"/>
      <c r="CA372" s="15"/>
      <c r="CB372" s="15"/>
      <c r="CC372" s="15"/>
      <c r="CD372" s="15"/>
      <c r="CE372" s="15"/>
      <c r="CF372" s="15"/>
      <c r="CG372" s="15"/>
      <c r="CH372" s="15"/>
      <c r="CI372" s="15"/>
      <c r="CJ372" s="15"/>
      <c r="CK372" s="15"/>
    </row>
    <row r="373" spans="1:89" x14ac:dyDescent="0.3">
      <c r="A373" s="41"/>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row>
    <row r="374" spans="1:89" x14ac:dyDescent="0.3">
      <c r="A374" s="41"/>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5"/>
      <c r="CH374" s="15"/>
      <c r="CI374" s="15"/>
      <c r="CJ374" s="15"/>
      <c r="CK374" s="15"/>
    </row>
    <row r="375" spans="1:89" x14ac:dyDescent="0.3">
      <c r="A375" s="41"/>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c r="BO375" s="15"/>
      <c r="BP375" s="15"/>
      <c r="BQ375" s="15"/>
      <c r="BR375" s="15"/>
      <c r="BS375" s="15"/>
      <c r="BT375" s="15"/>
      <c r="BU375" s="15"/>
      <c r="BV375" s="15"/>
      <c r="BW375" s="15"/>
      <c r="BX375" s="15"/>
      <c r="BY375" s="15"/>
      <c r="BZ375" s="15"/>
      <c r="CA375" s="15"/>
      <c r="CB375" s="15"/>
      <c r="CC375" s="15"/>
      <c r="CD375" s="15"/>
      <c r="CE375" s="15"/>
      <c r="CF375" s="15"/>
      <c r="CG375" s="15"/>
      <c r="CH375" s="15"/>
      <c r="CI375" s="15"/>
      <c r="CJ375" s="15"/>
      <c r="CK375" s="15"/>
    </row>
    <row r="376" spans="1:89" x14ac:dyDescent="0.3">
      <c r="A376" s="41"/>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5"/>
      <c r="BU376" s="15"/>
      <c r="BV376" s="15"/>
      <c r="BW376" s="15"/>
      <c r="BX376" s="15"/>
      <c r="BY376" s="15"/>
      <c r="BZ376" s="15"/>
      <c r="CA376" s="15"/>
      <c r="CB376" s="15"/>
      <c r="CC376" s="15"/>
      <c r="CD376" s="15"/>
      <c r="CE376" s="15"/>
      <c r="CF376" s="15"/>
      <c r="CG376" s="15"/>
      <c r="CH376" s="15"/>
      <c r="CI376" s="15"/>
      <c r="CJ376" s="15"/>
      <c r="CK376" s="15"/>
    </row>
    <row r="377" spans="1:89" x14ac:dyDescent="0.3">
      <c r="A377" s="41"/>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c r="BO377" s="15"/>
      <c r="BP377" s="15"/>
      <c r="BQ377" s="15"/>
      <c r="BR377" s="15"/>
      <c r="BS377" s="15"/>
      <c r="BT377" s="15"/>
      <c r="BU377" s="15"/>
      <c r="BV377" s="15"/>
      <c r="BW377" s="15"/>
      <c r="BX377" s="15"/>
      <c r="BY377" s="15"/>
      <c r="BZ377" s="15"/>
      <c r="CA377" s="15"/>
      <c r="CB377" s="15"/>
      <c r="CC377" s="15"/>
      <c r="CD377" s="15"/>
      <c r="CE377" s="15"/>
      <c r="CF377" s="15"/>
      <c r="CG377" s="15"/>
      <c r="CH377" s="15"/>
      <c r="CI377" s="15"/>
      <c r="CJ377" s="15"/>
      <c r="CK377" s="15"/>
    </row>
    <row r="378" spans="1:89" x14ac:dyDescent="0.3">
      <c r="A378" s="41"/>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5"/>
      <c r="BO378" s="15"/>
      <c r="BP378" s="15"/>
      <c r="BQ378" s="15"/>
      <c r="BR378" s="15"/>
      <c r="BS378" s="15"/>
      <c r="BT378" s="15"/>
      <c r="BU378" s="15"/>
      <c r="BV378" s="15"/>
      <c r="BW378" s="15"/>
      <c r="BX378" s="15"/>
      <c r="BY378" s="15"/>
      <c r="BZ378" s="15"/>
      <c r="CA378" s="15"/>
      <c r="CB378" s="15"/>
      <c r="CC378" s="15"/>
      <c r="CD378" s="15"/>
      <c r="CE378" s="15"/>
      <c r="CF378" s="15"/>
      <c r="CG378" s="15"/>
      <c r="CH378" s="15"/>
      <c r="CI378" s="15"/>
      <c r="CJ378" s="15"/>
      <c r="CK378" s="15"/>
    </row>
    <row r="379" spans="1:89" x14ac:dyDescent="0.3">
      <c r="A379" s="41"/>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5"/>
      <c r="BO379" s="15"/>
      <c r="BP379" s="15"/>
      <c r="BQ379" s="15"/>
      <c r="BR379" s="15"/>
      <c r="BS379" s="15"/>
      <c r="BT379" s="15"/>
      <c r="BU379" s="15"/>
      <c r="BV379" s="15"/>
      <c r="BW379" s="15"/>
      <c r="BX379" s="15"/>
      <c r="BY379" s="15"/>
      <c r="BZ379" s="15"/>
      <c r="CA379" s="15"/>
      <c r="CB379" s="15"/>
      <c r="CC379" s="15"/>
      <c r="CD379" s="15"/>
      <c r="CE379" s="15"/>
      <c r="CF379" s="15"/>
      <c r="CG379" s="15"/>
      <c r="CH379" s="15"/>
      <c r="CI379" s="15"/>
      <c r="CJ379" s="15"/>
      <c r="CK379" s="15"/>
    </row>
    <row r="380" spans="1:89" x14ac:dyDescent="0.3">
      <c r="A380" s="41"/>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5"/>
      <c r="BO380" s="15"/>
      <c r="BP380" s="15"/>
      <c r="BQ380" s="15"/>
      <c r="BR380" s="15"/>
      <c r="BS380" s="15"/>
      <c r="BT380" s="15"/>
      <c r="BU380" s="15"/>
      <c r="BV380" s="15"/>
      <c r="BW380" s="15"/>
      <c r="BX380" s="15"/>
      <c r="BY380" s="15"/>
      <c r="BZ380" s="15"/>
      <c r="CA380" s="15"/>
      <c r="CB380" s="15"/>
      <c r="CC380" s="15"/>
      <c r="CD380" s="15"/>
      <c r="CE380" s="15"/>
      <c r="CF380" s="15"/>
      <c r="CG380" s="15"/>
      <c r="CH380" s="15"/>
      <c r="CI380" s="15"/>
      <c r="CJ380" s="15"/>
      <c r="CK380" s="15"/>
    </row>
    <row r="381" spans="1:89" x14ac:dyDescent="0.3">
      <c r="A381" s="41"/>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5"/>
      <c r="BO381" s="15"/>
      <c r="BP381" s="15"/>
      <c r="BQ381" s="15"/>
      <c r="BR381" s="15"/>
      <c r="BS381" s="15"/>
      <c r="BT381" s="15"/>
      <c r="BU381" s="15"/>
      <c r="BV381" s="15"/>
      <c r="BW381" s="15"/>
      <c r="BX381" s="15"/>
      <c r="BY381" s="15"/>
      <c r="BZ381" s="15"/>
      <c r="CA381" s="15"/>
      <c r="CB381" s="15"/>
      <c r="CC381" s="15"/>
      <c r="CD381" s="15"/>
      <c r="CE381" s="15"/>
      <c r="CF381" s="15"/>
      <c r="CG381" s="15"/>
      <c r="CH381" s="15"/>
      <c r="CI381" s="15"/>
      <c r="CJ381" s="15"/>
      <c r="CK381" s="15"/>
    </row>
    <row r="382" spans="1:89" x14ac:dyDescent="0.3">
      <c r="A382" s="41"/>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c r="BX382" s="15"/>
      <c r="BY382" s="15"/>
      <c r="BZ382" s="15"/>
      <c r="CA382" s="15"/>
      <c r="CB382" s="15"/>
      <c r="CC382" s="15"/>
      <c r="CD382" s="15"/>
      <c r="CE382" s="15"/>
      <c r="CF382" s="15"/>
      <c r="CG382" s="15"/>
      <c r="CH382" s="15"/>
      <c r="CI382" s="15"/>
      <c r="CJ382" s="15"/>
      <c r="CK382" s="15"/>
    </row>
    <row r="383" spans="1:89" x14ac:dyDescent="0.3">
      <c r="A383" s="41"/>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c r="BO383" s="15"/>
      <c r="BP383" s="15"/>
      <c r="BQ383" s="15"/>
      <c r="BR383" s="15"/>
      <c r="BS383" s="15"/>
      <c r="BT383" s="15"/>
      <c r="BU383" s="15"/>
      <c r="BV383" s="15"/>
      <c r="BW383" s="15"/>
      <c r="BX383" s="15"/>
      <c r="BY383" s="15"/>
      <c r="BZ383" s="15"/>
      <c r="CA383" s="15"/>
      <c r="CB383" s="15"/>
      <c r="CC383" s="15"/>
      <c r="CD383" s="15"/>
      <c r="CE383" s="15"/>
      <c r="CF383" s="15"/>
      <c r="CG383" s="15"/>
      <c r="CH383" s="15"/>
      <c r="CI383" s="15"/>
      <c r="CJ383" s="15"/>
      <c r="CK383" s="15"/>
    </row>
    <row r="384" spans="1:89" x14ac:dyDescent="0.3">
      <c r="A384" s="41"/>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c r="BO384" s="15"/>
      <c r="BP384" s="15"/>
      <c r="BQ384" s="15"/>
      <c r="BR384" s="15"/>
      <c r="BS384" s="15"/>
      <c r="BT384" s="15"/>
      <c r="BU384" s="15"/>
      <c r="BV384" s="15"/>
      <c r="BW384" s="15"/>
      <c r="BX384" s="15"/>
      <c r="BY384" s="15"/>
      <c r="BZ384" s="15"/>
      <c r="CA384" s="15"/>
      <c r="CB384" s="15"/>
      <c r="CC384" s="15"/>
      <c r="CD384" s="15"/>
      <c r="CE384" s="15"/>
      <c r="CF384" s="15"/>
      <c r="CG384" s="15"/>
      <c r="CH384" s="15"/>
      <c r="CI384" s="15"/>
      <c r="CJ384" s="15"/>
      <c r="CK384" s="15"/>
    </row>
    <row r="385" spans="1:89" x14ac:dyDescent="0.3">
      <c r="A385" s="41"/>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c r="BO385" s="15"/>
      <c r="BP385" s="15"/>
      <c r="BQ385" s="15"/>
      <c r="BR385" s="15"/>
      <c r="BS385" s="15"/>
      <c r="BT385" s="15"/>
      <c r="BU385" s="15"/>
      <c r="BV385" s="15"/>
      <c r="BW385" s="15"/>
      <c r="BX385" s="15"/>
      <c r="BY385" s="15"/>
      <c r="BZ385" s="15"/>
      <c r="CA385" s="15"/>
      <c r="CB385" s="15"/>
      <c r="CC385" s="15"/>
      <c r="CD385" s="15"/>
      <c r="CE385" s="15"/>
      <c r="CF385" s="15"/>
      <c r="CG385" s="15"/>
      <c r="CH385" s="15"/>
      <c r="CI385" s="15"/>
      <c r="CJ385" s="15"/>
      <c r="CK385" s="15"/>
    </row>
    <row r="386" spans="1:89" x14ac:dyDescent="0.3">
      <c r="A386" s="41"/>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5"/>
      <c r="BU386" s="15"/>
      <c r="BV386" s="15"/>
      <c r="BW386" s="15"/>
      <c r="BX386" s="15"/>
      <c r="BY386" s="15"/>
      <c r="BZ386" s="15"/>
      <c r="CA386" s="15"/>
      <c r="CB386" s="15"/>
      <c r="CC386" s="15"/>
      <c r="CD386" s="15"/>
      <c r="CE386" s="15"/>
      <c r="CF386" s="15"/>
      <c r="CG386" s="15"/>
      <c r="CH386" s="15"/>
      <c r="CI386" s="15"/>
      <c r="CJ386" s="15"/>
      <c r="CK386" s="15"/>
    </row>
    <row r="387" spans="1:89" x14ac:dyDescent="0.3">
      <c r="A387" s="41"/>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c r="CB387" s="15"/>
      <c r="CC387" s="15"/>
      <c r="CD387" s="15"/>
      <c r="CE387" s="15"/>
      <c r="CF387" s="15"/>
      <c r="CG387" s="15"/>
      <c r="CH387" s="15"/>
      <c r="CI387" s="15"/>
      <c r="CJ387" s="15"/>
      <c r="CK387" s="15"/>
    </row>
    <row r="388" spans="1:89" x14ac:dyDescent="0.3">
      <c r="A388" s="41"/>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c r="BO388" s="15"/>
      <c r="BP388" s="15"/>
      <c r="BQ388" s="15"/>
      <c r="BR388" s="15"/>
      <c r="BS388" s="15"/>
      <c r="BT388" s="15"/>
      <c r="BU388" s="15"/>
      <c r="BV388" s="15"/>
      <c r="BW388" s="15"/>
      <c r="BX388" s="15"/>
      <c r="BY388" s="15"/>
      <c r="BZ388" s="15"/>
      <c r="CA388" s="15"/>
      <c r="CB388" s="15"/>
      <c r="CC388" s="15"/>
      <c r="CD388" s="15"/>
      <c r="CE388" s="15"/>
      <c r="CF388" s="15"/>
      <c r="CG388" s="15"/>
      <c r="CH388" s="15"/>
      <c r="CI388" s="15"/>
      <c r="CJ388" s="15"/>
      <c r="CK388" s="15"/>
    </row>
    <row r="389" spans="1:89" x14ac:dyDescent="0.3">
      <c r="A389" s="41"/>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row>
    <row r="390" spans="1:89" x14ac:dyDescent="0.3">
      <c r="A390" s="41"/>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c r="BX390" s="15"/>
      <c r="BY390" s="15"/>
      <c r="BZ390" s="15"/>
      <c r="CA390" s="15"/>
      <c r="CB390" s="15"/>
      <c r="CC390" s="15"/>
      <c r="CD390" s="15"/>
      <c r="CE390" s="15"/>
      <c r="CF390" s="15"/>
      <c r="CG390" s="15"/>
      <c r="CH390" s="15"/>
      <c r="CI390" s="15"/>
      <c r="CJ390" s="15"/>
      <c r="CK390" s="15"/>
    </row>
    <row r="391" spans="1:89" x14ac:dyDescent="0.3">
      <c r="A391" s="41"/>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5"/>
      <c r="BO391" s="15"/>
      <c r="BP391" s="15"/>
      <c r="BQ391" s="15"/>
      <c r="BR391" s="15"/>
      <c r="BS391" s="15"/>
      <c r="BT391" s="15"/>
      <c r="BU391" s="15"/>
      <c r="BV391" s="15"/>
      <c r="BW391" s="15"/>
      <c r="BX391" s="15"/>
      <c r="BY391" s="15"/>
      <c r="BZ391" s="15"/>
      <c r="CA391" s="15"/>
      <c r="CB391" s="15"/>
      <c r="CC391" s="15"/>
      <c r="CD391" s="15"/>
      <c r="CE391" s="15"/>
      <c r="CF391" s="15"/>
      <c r="CG391" s="15"/>
      <c r="CH391" s="15"/>
      <c r="CI391" s="15"/>
      <c r="CJ391" s="15"/>
      <c r="CK391" s="15"/>
    </row>
    <row r="392" spans="1:89" x14ac:dyDescent="0.3">
      <c r="A392" s="41"/>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5"/>
      <c r="BO392" s="15"/>
      <c r="BP392" s="15"/>
      <c r="BQ392" s="15"/>
      <c r="BR392" s="15"/>
      <c r="BS392" s="15"/>
      <c r="BT392" s="15"/>
      <c r="BU392" s="15"/>
      <c r="BV392" s="15"/>
      <c r="BW392" s="15"/>
      <c r="BX392" s="15"/>
      <c r="BY392" s="15"/>
      <c r="BZ392" s="15"/>
      <c r="CA392" s="15"/>
      <c r="CB392" s="15"/>
      <c r="CC392" s="15"/>
      <c r="CD392" s="15"/>
      <c r="CE392" s="15"/>
      <c r="CF392" s="15"/>
      <c r="CG392" s="15"/>
      <c r="CH392" s="15"/>
      <c r="CI392" s="15"/>
      <c r="CJ392" s="15"/>
      <c r="CK392" s="15"/>
    </row>
    <row r="393" spans="1:89" x14ac:dyDescent="0.3">
      <c r="A393" s="41"/>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5"/>
      <c r="BO393" s="15"/>
      <c r="BP393" s="15"/>
      <c r="BQ393" s="15"/>
      <c r="BR393" s="15"/>
      <c r="BS393" s="15"/>
      <c r="BT393" s="15"/>
      <c r="BU393" s="15"/>
      <c r="BV393" s="15"/>
      <c r="BW393" s="15"/>
      <c r="BX393" s="15"/>
      <c r="BY393" s="15"/>
      <c r="BZ393" s="15"/>
      <c r="CA393" s="15"/>
      <c r="CB393" s="15"/>
      <c r="CC393" s="15"/>
      <c r="CD393" s="15"/>
      <c r="CE393" s="15"/>
      <c r="CF393" s="15"/>
      <c r="CG393" s="15"/>
      <c r="CH393" s="15"/>
      <c r="CI393" s="15"/>
      <c r="CJ393" s="15"/>
      <c r="CK393" s="15"/>
    </row>
    <row r="394" spans="1:89" x14ac:dyDescent="0.3">
      <c r="A394" s="41"/>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c r="BO394" s="15"/>
      <c r="BP394" s="15"/>
      <c r="BQ394" s="15"/>
      <c r="BR394" s="15"/>
      <c r="BS394" s="15"/>
      <c r="BT394" s="15"/>
      <c r="BU394" s="15"/>
      <c r="BV394" s="15"/>
      <c r="BW394" s="15"/>
      <c r="BX394" s="15"/>
      <c r="BY394" s="15"/>
      <c r="BZ394" s="15"/>
      <c r="CA394" s="15"/>
      <c r="CB394" s="15"/>
      <c r="CC394" s="15"/>
      <c r="CD394" s="15"/>
      <c r="CE394" s="15"/>
      <c r="CF394" s="15"/>
      <c r="CG394" s="15"/>
      <c r="CH394" s="15"/>
      <c r="CI394" s="15"/>
      <c r="CJ394" s="15"/>
      <c r="CK394" s="15"/>
    </row>
    <row r="395" spans="1:89" x14ac:dyDescent="0.3">
      <c r="A395" s="41"/>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15"/>
      <c r="BV395" s="15"/>
      <c r="BW395" s="15"/>
      <c r="BX395" s="15"/>
      <c r="BY395" s="15"/>
      <c r="BZ395" s="15"/>
      <c r="CA395" s="15"/>
      <c r="CB395" s="15"/>
      <c r="CC395" s="15"/>
      <c r="CD395" s="15"/>
      <c r="CE395" s="15"/>
      <c r="CF395" s="15"/>
      <c r="CG395" s="15"/>
      <c r="CH395" s="15"/>
      <c r="CI395" s="15"/>
      <c r="CJ395" s="15"/>
      <c r="CK395" s="15"/>
    </row>
  </sheetData>
  <sheetProtection selectLockedCells="1"/>
  <mergeCells count="31">
    <mergeCell ref="L107:M107"/>
    <mergeCell ref="N107:O107"/>
    <mergeCell ref="P107:Q107"/>
    <mergeCell ref="B1:T1"/>
    <mergeCell ref="B2:T2"/>
    <mergeCell ref="L37:S37"/>
    <mergeCell ref="L41:S41"/>
    <mergeCell ref="L42:M42"/>
    <mergeCell ref="N42:S42"/>
    <mergeCell ref="L38:S38"/>
    <mergeCell ref="L39:S39"/>
    <mergeCell ref="L34:Q34"/>
    <mergeCell ref="L35:Q35"/>
    <mergeCell ref="A5:T5"/>
    <mergeCell ref="L45:T45"/>
    <mergeCell ref="L111:S111"/>
    <mergeCell ref="L44:T44"/>
    <mergeCell ref="L50:N50"/>
    <mergeCell ref="L54:M54"/>
    <mergeCell ref="L66:M66"/>
    <mergeCell ref="L110:S110"/>
    <mergeCell ref="L46:T46"/>
    <mergeCell ref="L47:T47"/>
    <mergeCell ref="L48:N48"/>
    <mergeCell ref="L51:N51"/>
    <mergeCell ref="L105:M105"/>
    <mergeCell ref="L106:M106"/>
    <mergeCell ref="L55:M55"/>
    <mergeCell ref="L56:M56"/>
    <mergeCell ref="M103:R103"/>
    <mergeCell ref="L65:S65"/>
  </mergeCells>
  <printOptions horizontalCentered="1"/>
  <pageMargins left="0.2" right="0.16" top="0.19" bottom="0.16" header="0.09" footer="0.02"/>
  <pageSetup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81"/>
  <sheetViews>
    <sheetView topLeftCell="A43" workbookViewId="0">
      <selection activeCell="B80" sqref="B80"/>
    </sheetView>
  </sheetViews>
  <sheetFormatPr defaultRowHeight="15" x14ac:dyDescent="0.25"/>
  <cols>
    <col min="1" max="1" width="9.140625" style="304"/>
    <col min="2" max="2" width="44.140625" customWidth="1"/>
    <col min="3" max="3" width="9.140625" style="304"/>
  </cols>
  <sheetData>
    <row r="1" spans="1:3" x14ac:dyDescent="0.25">
      <c r="A1" s="304" t="s">
        <v>158</v>
      </c>
      <c r="B1" t="s">
        <v>239</v>
      </c>
      <c r="C1" s="304" t="s">
        <v>240</v>
      </c>
    </row>
    <row r="2" spans="1:3" x14ac:dyDescent="0.25">
      <c r="A2" s="304" t="s">
        <v>242</v>
      </c>
      <c r="B2" t="s">
        <v>241</v>
      </c>
      <c r="C2" s="304" t="s">
        <v>242</v>
      </c>
    </row>
    <row r="3" spans="1:3" x14ac:dyDescent="0.25">
      <c r="A3" s="304" t="s">
        <v>244</v>
      </c>
      <c r="B3" t="s">
        <v>243</v>
      </c>
      <c r="C3" s="304" t="s">
        <v>244</v>
      </c>
    </row>
    <row r="4" spans="1:3" x14ac:dyDescent="0.25">
      <c r="A4" s="304" t="s">
        <v>246</v>
      </c>
      <c r="B4" t="s">
        <v>245</v>
      </c>
      <c r="C4" s="304" t="s">
        <v>246</v>
      </c>
    </row>
    <row r="5" spans="1:3" x14ac:dyDescent="0.25">
      <c r="A5" s="304" t="s">
        <v>248</v>
      </c>
      <c r="B5" t="s">
        <v>247</v>
      </c>
      <c r="C5" s="304" t="s">
        <v>248</v>
      </c>
    </row>
    <row r="6" spans="1:3" x14ac:dyDescent="0.25">
      <c r="A6" s="304" t="s">
        <v>250</v>
      </c>
      <c r="B6" t="s">
        <v>249</v>
      </c>
      <c r="C6" s="304" t="s">
        <v>250</v>
      </c>
    </row>
    <row r="7" spans="1:3" x14ac:dyDescent="0.25">
      <c r="A7" s="304" t="s">
        <v>252</v>
      </c>
      <c r="B7" t="s">
        <v>251</v>
      </c>
      <c r="C7" s="304" t="s">
        <v>252</v>
      </c>
    </row>
    <row r="8" spans="1:3" x14ac:dyDescent="0.25">
      <c r="A8" s="304" t="s">
        <v>254</v>
      </c>
      <c r="B8" t="s">
        <v>253</v>
      </c>
      <c r="C8" s="304" t="s">
        <v>254</v>
      </c>
    </row>
    <row r="9" spans="1:3" x14ac:dyDescent="0.25">
      <c r="A9" s="304" t="s">
        <v>256</v>
      </c>
      <c r="B9" t="s">
        <v>255</v>
      </c>
      <c r="C9" s="304" t="s">
        <v>256</v>
      </c>
    </row>
    <row r="10" spans="1:3" x14ac:dyDescent="0.25">
      <c r="A10" s="304" t="s">
        <v>258</v>
      </c>
      <c r="B10" t="s">
        <v>257</v>
      </c>
      <c r="C10" s="304" t="s">
        <v>258</v>
      </c>
    </row>
    <row r="11" spans="1:3" x14ac:dyDescent="0.25">
      <c r="A11" s="304" t="s">
        <v>260</v>
      </c>
      <c r="B11" t="s">
        <v>259</v>
      </c>
      <c r="C11" s="304" t="s">
        <v>260</v>
      </c>
    </row>
    <row r="12" spans="1:3" x14ac:dyDescent="0.25">
      <c r="A12" s="304" t="s">
        <v>262</v>
      </c>
      <c r="B12" t="s">
        <v>261</v>
      </c>
      <c r="C12" s="304" t="s">
        <v>262</v>
      </c>
    </row>
    <row r="13" spans="1:3" x14ac:dyDescent="0.25">
      <c r="A13" s="304" t="s">
        <v>264</v>
      </c>
      <c r="B13" t="s">
        <v>263</v>
      </c>
      <c r="C13" s="304" t="s">
        <v>264</v>
      </c>
    </row>
    <row r="14" spans="1:3" x14ac:dyDescent="0.25">
      <c r="A14" s="304" t="s">
        <v>181</v>
      </c>
      <c r="B14" t="s">
        <v>182</v>
      </c>
      <c r="C14" s="304" t="s">
        <v>181</v>
      </c>
    </row>
    <row r="15" spans="1:3" x14ac:dyDescent="0.25">
      <c r="A15" s="304" t="s">
        <v>266</v>
      </c>
      <c r="B15" t="s">
        <v>265</v>
      </c>
      <c r="C15" s="304" t="s">
        <v>266</v>
      </c>
    </row>
    <row r="16" spans="1:3" x14ac:dyDescent="0.25">
      <c r="A16" s="304" t="s">
        <v>268</v>
      </c>
      <c r="B16" t="s">
        <v>267</v>
      </c>
      <c r="C16" s="304" t="s">
        <v>268</v>
      </c>
    </row>
    <row r="17" spans="1:3" x14ac:dyDescent="0.25">
      <c r="A17" s="304" t="s">
        <v>270</v>
      </c>
      <c r="B17" t="s">
        <v>269</v>
      </c>
      <c r="C17" s="304" t="s">
        <v>270</v>
      </c>
    </row>
    <row r="18" spans="1:3" x14ac:dyDescent="0.25">
      <c r="A18" s="304" t="s">
        <v>272</v>
      </c>
      <c r="B18" t="s">
        <v>271</v>
      </c>
      <c r="C18" s="304" t="s">
        <v>272</v>
      </c>
    </row>
    <row r="19" spans="1:3" x14ac:dyDescent="0.25">
      <c r="A19" s="304" t="s">
        <v>273</v>
      </c>
      <c r="B19" t="s">
        <v>95</v>
      </c>
      <c r="C19" s="304" t="s">
        <v>273</v>
      </c>
    </row>
    <row r="20" spans="1:3" x14ac:dyDescent="0.25">
      <c r="A20" s="304" t="s">
        <v>275</v>
      </c>
      <c r="B20" t="s">
        <v>274</v>
      </c>
      <c r="C20" s="304" t="s">
        <v>275</v>
      </c>
    </row>
    <row r="21" spans="1:3" x14ac:dyDescent="0.25">
      <c r="A21" s="304" t="s">
        <v>277</v>
      </c>
      <c r="B21" t="s">
        <v>276</v>
      </c>
      <c r="C21" s="304" t="s">
        <v>277</v>
      </c>
    </row>
    <row r="22" spans="1:3" x14ac:dyDescent="0.25">
      <c r="A22" s="304" t="s">
        <v>279</v>
      </c>
      <c r="B22" t="s">
        <v>278</v>
      </c>
      <c r="C22" s="304" t="s">
        <v>279</v>
      </c>
    </row>
    <row r="23" spans="1:3" x14ac:dyDescent="0.25">
      <c r="A23" s="304" t="s">
        <v>281</v>
      </c>
      <c r="B23" t="s">
        <v>280</v>
      </c>
      <c r="C23" s="304" t="s">
        <v>281</v>
      </c>
    </row>
    <row r="24" spans="1:3" x14ac:dyDescent="0.25">
      <c r="A24" s="304" t="s">
        <v>283</v>
      </c>
      <c r="B24" t="s">
        <v>282</v>
      </c>
      <c r="C24" s="304" t="s">
        <v>283</v>
      </c>
    </row>
    <row r="25" spans="1:3" x14ac:dyDescent="0.25">
      <c r="A25" s="304" t="s">
        <v>285</v>
      </c>
      <c r="B25" t="s">
        <v>284</v>
      </c>
      <c r="C25" s="304" t="s">
        <v>285</v>
      </c>
    </row>
    <row r="26" spans="1:3" x14ac:dyDescent="0.25">
      <c r="A26" s="304" t="s">
        <v>287</v>
      </c>
      <c r="B26" t="s">
        <v>286</v>
      </c>
      <c r="C26" s="304" t="s">
        <v>287</v>
      </c>
    </row>
    <row r="27" spans="1:3" x14ac:dyDescent="0.25">
      <c r="A27" s="304" t="s">
        <v>289</v>
      </c>
      <c r="B27" t="s">
        <v>288</v>
      </c>
      <c r="C27" s="304" t="s">
        <v>289</v>
      </c>
    </row>
    <row r="28" spans="1:3" x14ac:dyDescent="0.25">
      <c r="A28" s="304" t="s">
        <v>291</v>
      </c>
      <c r="B28" t="s">
        <v>290</v>
      </c>
      <c r="C28" s="304" t="s">
        <v>291</v>
      </c>
    </row>
    <row r="29" spans="1:3" x14ac:dyDescent="0.25">
      <c r="A29" s="304" t="s">
        <v>293</v>
      </c>
      <c r="B29" t="s">
        <v>292</v>
      </c>
      <c r="C29" s="304" t="s">
        <v>293</v>
      </c>
    </row>
    <row r="30" spans="1:3" x14ac:dyDescent="0.25">
      <c r="A30" s="304" t="s">
        <v>295</v>
      </c>
      <c r="B30" t="s">
        <v>294</v>
      </c>
      <c r="C30" s="304" t="s">
        <v>295</v>
      </c>
    </row>
    <row r="31" spans="1:3" x14ac:dyDescent="0.25">
      <c r="A31" s="304" t="s">
        <v>297</v>
      </c>
      <c r="B31" t="s">
        <v>296</v>
      </c>
      <c r="C31" s="304" t="s">
        <v>297</v>
      </c>
    </row>
    <row r="32" spans="1:3" x14ac:dyDescent="0.25">
      <c r="A32" s="304" t="s">
        <v>299</v>
      </c>
      <c r="B32" t="s">
        <v>298</v>
      </c>
      <c r="C32" s="304" t="s">
        <v>299</v>
      </c>
    </row>
    <row r="33" spans="1:3" x14ac:dyDescent="0.25">
      <c r="A33" s="304" t="s">
        <v>301</v>
      </c>
      <c r="B33" t="s">
        <v>300</v>
      </c>
      <c r="C33" s="304" t="s">
        <v>301</v>
      </c>
    </row>
    <row r="34" spans="1:3" x14ac:dyDescent="0.25">
      <c r="A34" s="304" t="s">
        <v>303</v>
      </c>
      <c r="B34" t="s">
        <v>302</v>
      </c>
      <c r="C34" s="304" t="s">
        <v>303</v>
      </c>
    </row>
    <row r="35" spans="1:3" x14ac:dyDescent="0.25">
      <c r="A35" s="304" t="s">
        <v>305</v>
      </c>
      <c r="B35" t="s">
        <v>304</v>
      </c>
      <c r="C35" s="304" t="s">
        <v>305</v>
      </c>
    </row>
    <row r="36" spans="1:3" x14ac:dyDescent="0.25">
      <c r="A36" s="304" t="s">
        <v>307</v>
      </c>
      <c r="B36" t="s">
        <v>306</v>
      </c>
      <c r="C36" s="304" t="s">
        <v>307</v>
      </c>
    </row>
    <row r="37" spans="1:3" x14ac:dyDescent="0.25">
      <c r="A37" s="304" t="s">
        <v>309</v>
      </c>
      <c r="B37" t="s">
        <v>308</v>
      </c>
      <c r="C37" s="304" t="s">
        <v>309</v>
      </c>
    </row>
    <row r="38" spans="1:3" x14ac:dyDescent="0.25">
      <c r="A38" s="304" t="s">
        <v>311</v>
      </c>
      <c r="B38" t="s">
        <v>310</v>
      </c>
      <c r="C38" s="304" t="s">
        <v>311</v>
      </c>
    </row>
    <row r="39" spans="1:3" x14ac:dyDescent="0.25">
      <c r="A39" s="304" t="s">
        <v>313</v>
      </c>
      <c r="B39" t="s">
        <v>312</v>
      </c>
      <c r="C39" s="304" t="s">
        <v>313</v>
      </c>
    </row>
    <row r="40" spans="1:3" x14ac:dyDescent="0.25">
      <c r="A40" s="304" t="s">
        <v>315</v>
      </c>
      <c r="B40" t="s">
        <v>314</v>
      </c>
      <c r="C40" s="304" t="s">
        <v>315</v>
      </c>
    </row>
    <row r="41" spans="1:3" x14ac:dyDescent="0.25">
      <c r="A41" s="304" t="s">
        <v>317</v>
      </c>
      <c r="B41" t="s">
        <v>316</v>
      </c>
      <c r="C41" s="304" t="s">
        <v>317</v>
      </c>
    </row>
    <row r="42" spans="1:3" x14ac:dyDescent="0.25">
      <c r="A42" s="304" t="s">
        <v>319</v>
      </c>
      <c r="B42" t="s">
        <v>318</v>
      </c>
      <c r="C42" s="304" t="s">
        <v>319</v>
      </c>
    </row>
    <row r="43" spans="1:3" x14ac:dyDescent="0.25">
      <c r="A43" s="304" t="s">
        <v>321</v>
      </c>
      <c r="B43" t="s">
        <v>320</v>
      </c>
      <c r="C43" s="304" t="s">
        <v>321</v>
      </c>
    </row>
    <row r="44" spans="1:3" x14ac:dyDescent="0.25">
      <c r="A44" s="304" t="s">
        <v>323</v>
      </c>
      <c r="B44" t="s">
        <v>322</v>
      </c>
      <c r="C44" s="304" t="s">
        <v>323</v>
      </c>
    </row>
    <row r="45" spans="1:3" x14ac:dyDescent="0.25">
      <c r="A45" s="304" t="s">
        <v>325</v>
      </c>
      <c r="B45" t="s">
        <v>324</v>
      </c>
      <c r="C45" s="304" t="s">
        <v>325</v>
      </c>
    </row>
    <row r="46" spans="1:3" x14ac:dyDescent="0.25">
      <c r="A46" s="304" t="s">
        <v>327</v>
      </c>
      <c r="B46" t="s">
        <v>326</v>
      </c>
      <c r="C46" s="304" t="s">
        <v>327</v>
      </c>
    </row>
    <row r="47" spans="1:3" x14ac:dyDescent="0.25">
      <c r="A47" s="304" t="s">
        <v>329</v>
      </c>
      <c r="B47" t="s">
        <v>328</v>
      </c>
      <c r="C47" s="304" t="s">
        <v>329</v>
      </c>
    </row>
    <row r="48" spans="1:3" x14ac:dyDescent="0.25">
      <c r="A48" s="304" t="s">
        <v>331</v>
      </c>
      <c r="B48" t="s">
        <v>330</v>
      </c>
      <c r="C48" s="304" t="s">
        <v>331</v>
      </c>
    </row>
    <row r="49" spans="1:3" x14ac:dyDescent="0.25">
      <c r="A49" s="304" t="s">
        <v>333</v>
      </c>
      <c r="B49" t="s">
        <v>332</v>
      </c>
      <c r="C49" s="304" t="s">
        <v>333</v>
      </c>
    </row>
    <row r="50" spans="1:3" x14ac:dyDescent="0.25">
      <c r="A50" s="304" t="s">
        <v>335</v>
      </c>
      <c r="B50" t="s">
        <v>334</v>
      </c>
      <c r="C50" s="304" t="s">
        <v>335</v>
      </c>
    </row>
    <row r="51" spans="1:3" x14ac:dyDescent="0.25">
      <c r="A51" s="304" t="s">
        <v>337</v>
      </c>
      <c r="B51" t="s">
        <v>336</v>
      </c>
      <c r="C51" s="304" t="s">
        <v>337</v>
      </c>
    </row>
    <row r="52" spans="1:3" x14ac:dyDescent="0.25">
      <c r="A52" s="304" t="s">
        <v>339</v>
      </c>
      <c r="B52" t="s">
        <v>338</v>
      </c>
      <c r="C52" s="304" t="s">
        <v>339</v>
      </c>
    </row>
    <row r="53" spans="1:3" x14ac:dyDescent="0.25">
      <c r="A53" s="304" t="s">
        <v>341</v>
      </c>
      <c r="B53" t="s">
        <v>340</v>
      </c>
      <c r="C53" s="304" t="s">
        <v>341</v>
      </c>
    </row>
    <row r="54" spans="1:3" x14ac:dyDescent="0.25">
      <c r="A54" s="304" t="s">
        <v>343</v>
      </c>
      <c r="B54" t="s">
        <v>342</v>
      </c>
      <c r="C54" s="304" t="s">
        <v>343</v>
      </c>
    </row>
    <row r="55" spans="1:3" x14ac:dyDescent="0.25">
      <c r="A55" s="304" t="s">
        <v>345</v>
      </c>
      <c r="B55" t="s">
        <v>344</v>
      </c>
      <c r="C55" s="304" t="s">
        <v>345</v>
      </c>
    </row>
    <row r="56" spans="1:3" x14ac:dyDescent="0.25">
      <c r="A56" s="304" t="s">
        <v>347</v>
      </c>
      <c r="B56" t="s">
        <v>346</v>
      </c>
      <c r="C56" s="304" t="s">
        <v>347</v>
      </c>
    </row>
    <row r="57" spans="1:3" x14ac:dyDescent="0.25">
      <c r="A57" s="304" t="s">
        <v>349</v>
      </c>
      <c r="B57" t="s">
        <v>348</v>
      </c>
      <c r="C57" s="304" t="s">
        <v>349</v>
      </c>
    </row>
    <row r="58" spans="1:3" x14ac:dyDescent="0.25">
      <c r="A58" s="304" t="s">
        <v>355</v>
      </c>
      <c r="B58" t="s">
        <v>350</v>
      </c>
      <c r="C58" s="304" t="s">
        <v>355</v>
      </c>
    </row>
    <row r="59" spans="1:3" x14ac:dyDescent="0.25">
      <c r="A59" s="304" t="s">
        <v>356</v>
      </c>
      <c r="B59" t="s">
        <v>351</v>
      </c>
      <c r="C59" s="304" t="s">
        <v>356</v>
      </c>
    </row>
    <row r="60" spans="1:3" x14ac:dyDescent="0.25">
      <c r="A60" s="304" t="s">
        <v>357</v>
      </c>
      <c r="B60" t="s">
        <v>352</v>
      </c>
      <c r="C60" s="304" t="s">
        <v>357</v>
      </c>
    </row>
    <row r="61" spans="1:3" x14ac:dyDescent="0.25">
      <c r="A61" s="304" t="s">
        <v>358</v>
      </c>
      <c r="B61" t="s">
        <v>353</v>
      </c>
      <c r="C61" s="304" t="s">
        <v>358</v>
      </c>
    </row>
    <row r="62" spans="1:3" x14ac:dyDescent="0.25">
      <c r="A62" s="304" t="s">
        <v>359</v>
      </c>
      <c r="B62" t="s">
        <v>354</v>
      </c>
      <c r="C62" s="304" t="s">
        <v>359</v>
      </c>
    </row>
    <row r="63" spans="1:3" x14ac:dyDescent="0.25">
      <c r="A63" s="304" t="s">
        <v>456</v>
      </c>
      <c r="B63" s="269" t="s">
        <v>449</v>
      </c>
      <c r="C63" s="304" t="s">
        <v>456</v>
      </c>
    </row>
    <row r="64" spans="1:3" x14ac:dyDescent="0.25">
      <c r="A64" s="304" t="s">
        <v>448</v>
      </c>
      <c r="B64" s="269" t="s">
        <v>450</v>
      </c>
      <c r="C64" s="304" t="s">
        <v>448</v>
      </c>
    </row>
    <row r="65" spans="1:3" x14ac:dyDescent="0.25">
      <c r="A65" s="304" t="s">
        <v>457</v>
      </c>
      <c r="B65" s="269" t="s">
        <v>451</v>
      </c>
      <c r="C65" s="304" t="s">
        <v>457</v>
      </c>
    </row>
    <row r="66" spans="1:3" x14ac:dyDescent="0.25">
      <c r="A66" s="304" t="s">
        <v>458</v>
      </c>
      <c r="B66" s="269" t="s">
        <v>452</v>
      </c>
      <c r="C66" s="304" t="s">
        <v>458</v>
      </c>
    </row>
    <row r="67" spans="1:3" x14ac:dyDescent="0.25">
      <c r="A67" s="304" t="s">
        <v>459</v>
      </c>
      <c r="B67" s="269" t="s">
        <v>453</v>
      </c>
      <c r="C67" s="304" t="s">
        <v>459</v>
      </c>
    </row>
    <row r="68" spans="1:3" x14ac:dyDescent="0.25">
      <c r="A68" s="304" t="s">
        <v>460</v>
      </c>
      <c r="B68" s="269" t="s">
        <v>454</v>
      </c>
      <c r="C68" s="304" t="s">
        <v>460</v>
      </c>
    </row>
    <row r="69" spans="1:3" x14ac:dyDescent="0.25">
      <c r="A69" s="304" t="s">
        <v>461</v>
      </c>
      <c r="B69" s="269" t="s">
        <v>455</v>
      </c>
      <c r="C69" s="304" t="s">
        <v>461</v>
      </c>
    </row>
    <row r="70" spans="1:3" x14ac:dyDescent="0.25">
      <c r="A70" s="304" t="s">
        <v>463</v>
      </c>
      <c r="B70" s="269" t="s">
        <v>464</v>
      </c>
      <c r="C70" s="304" t="s">
        <v>463</v>
      </c>
    </row>
    <row r="71" spans="1:3" x14ac:dyDescent="0.25">
      <c r="A71" s="304" t="s">
        <v>465</v>
      </c>
      <c r="B71" s="269" t="s">
        <v>466</v>
      </c>
      <c r="C71" s="304" t="s">
        <v>465</v>
      </c>
    </row>
    <row r="72" spans="1:3" x14ac:dyDescent="0.25">
      <c r="A72" s="304" t="s">
        <v>467</v>
      </c>
      <c r="B72" s="269" t="s">
        <v>468</v>
      </c>
      <c r="C72" s="304" t="s">
        <v>467</v>
      </c>
    </row>
    <row r="73" spans="1:3" x14ac:dyDescent="0.25">
      <c r="A73" s="304" t="s">
        <v>469</v>
      </c>
      <c r="B73" s="269" t="s">
        <v>470</v>
      </c>
      <c r="C73" s="304" t="s">
        <v>469</v>
      </c>
    </row>
    <row r="74" spans="1:3" x14ac:dyDescent="0.25">
      <c r="A74" s="304" t="s">
        <v>471</v>
      </c>
      <c r="B74" s="269" t="s">
        <v>472</v>
      </c>
      <c r="C74" s="304" t="s">
        <v>471</v>
      </c>
    </row>
    <row r="75" spans="1:3" x14ac:dyDescent="0.25">
      <c r="A75" s="304" t="s">
        <v>473</v>
      </c>
      <c r="B75" s="269" t="s">
        <v>474</v>
      </c>
      <c r="C75" s="304" t="s">
        <v>473</v>
      </c>
    </row>
    <row r="76" spans="1:3" x14ac:dyDescent="0.25">
      <c r="A76" s="304" t="s">
        <v>492</v>
      </c>
      <c r="B76" t="s">
        <v>485</v>
      </c>
      <c r="C76" s="304" t="s">
        <v>492</v>
      </c>
    </row>
    <row r="77" spans="1:3" x14ac:dyDescent="0.25">
      <c r="A77" s="304" t="s">
        <v>493</v>
      </c>
      <c r="B77" t="s">
        <v>486</v>
      </c>
      <c r="C77" s="304" t="s">
        <v>493</v>
      </c>
    </row>
    <row r="78" spans="1:3" x14ac:dyDescent="0.25">
      <c r="A78" s="304" t="s">
        <v>484</v>
      </c>
      <c r="B78" t="s">
        <v>487</v>
      </c>
      <c r="C78" s="304" t="s">
        <v>484</v>
      </c>
    </row>
    <row r="79" spans="1:3" x14ac:dyDescent="0.25">
      <c r="A79" s="304" t="s">
        <v>494</v>
      </c>
      <c r="B79" t="s">
        <v>488</v>
      </c>
      <c r="C79" s="304" t="s">
        <v>494</v>
      </c>
    </row>
    <row r="80" spans="1:3" x14ac:dyDescent="0.25">
      <c r="A80" s="304" t="s">
        <v>495</v>
      </c>
      <c r="B80" t="s">
        <v>489</v>
      </c>
      <c r="C80" s="304" t="s">
        <v>495</v>
      </c>
    </row>
    <row r="81" spans="1:3" x14ac:dyDescent="0.25">
      <c r="A81" s="304" t="s">
        <v>491</v>
      </c>
      <c r="B81" t="s">
        <v>490</v>
      </c>
      <c r="C81" s="304" t="s">
        <v>491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E165"/>
  <sheetViews>
    <sheetView showGridLines="0" tabSelected="1" zoomScale="150" zoomScaleNormal="150" workbookViewId="0">
      <selection activeCell="B56" sqref="B56:D56"/>
    </sheetView>
  </sheetViews>
  <sheetFormatPr defaultRowHeight="15" x14ac:dyDescent="0.25"/>
  <cols>
    <col min="1" max="1" width="0.7109375" customWidth="1"/>
    <col min="2" max="2" width="1.85546875" customWidth="1"/>
    <col min="3" max="3" width="2.7109375" customWidth="1"/>
    <col min="4" max="4" width="3" customWidth="1"/>
    <col min="5" max="5" width="3.7109375" customWidth="1"/>
    <col min="6" max="6" width="3" customWidth="1"/>
    <col min="7" max="7" width="1.5703125" customWidth="1"/>
    <col min="8" max="8" width="1.85546875" customWidth="1"/>
    <col min="9" max="9" width="3" customWidth="1"/>
    <col min="10" max="10" width="2.42578125" customWidth="1"/>
    <col min="11" max="11" width="1.85546875" customWidth="1"/>
    <col min="12" max="12" width="6.140625" customWidth="1"/>
    <col min="13" max="13" width="1.85546875" customWidth="1"/>
    <col min="14" max="14" width="4.7109375" customWidth="1"/>
    <col min="15" max="15" width="1.85546875" customWidth="1"/>
    <col min="16" max="16" width="2" customWidth="1"/>
    <col min="17" max="18" width="3" customWidth="1"/>
    <col min="19" max="19" width="2.42578125" customWidth="1"/>
    <col min="20" max="21" width="1.85546875" customWidth="1"/>
    <col min="22" max="22" width="2" customWidth="1"/>
    <col min="23" max="23" width="1.85546875" customWidth="1"/>
    <col min="24" max="25" width="4" customWidth="1"/>
    <col min="26" max="26" width="4.42578125" customWidth="1"/>
    <col min="27" max="27" width="2.42578125" customWidth="1"/>
    <col min="28" max="29" width="1.85546875" customWidth="1"/>
    <col min="30" max="30" width="2.7109375" customWidth="1"/>
    <col min="31" max="31" width="2" customWidth="1"/>
    <col min="32" max="36" width="1.85546875" customWidth="1"/>
    <col min="37" max="37" width="3.5703125" customWidth="1"/>
    <col min="38" max="38" width="3" customWidth="1"/>
    <col min="39" max="39" width="1" customWidth="1"/>
    <col min="40" max="40" width="1.85546875" customWidth="1"/>
    <col min="41" max="41" width="0.85546875" customWidth="1"/>
    <col min="42" max="42" width="4.140625" customWidth="1"/>
    <col min="43" max="48" width="3" customWidth="1"/>
    <col min="49" max="50" width="2.85546875" customWidth="1"/>
    <col min="51" max="51" width="6.140625" hidden="1" customWidth="1"/>
    <col min="52" max="53" width="8.42578125" hidden="1" customWidth="1"/>
    <col min="54" max="54" width="7" hidden="1" customWidth="1"/>
    <col min="55" max="55" width="3" hidden="1" customWidth="1"/>
    <col min="56" max="56" width="2.140625" hidden="1" customWidth="1"/>
    <col min="57" max="57" width="5.42578125" hidden="1" customWidth="1"/>
    <col min="58" max="143" width="2.85546875" customWidth="1"/>
  </cols>
  <sheetData>
    <row r="1" spans="1:42" ht="13.9" customHeight="1" x14ac:dyDescent="0.25">
      <c r="B1" s="61"/>
      <c r="C1" s="62"/>
      <c r="D1" s="62"/>
      <c r="E1" s="62"/>
      <c r="F1" s="62"/>
      <c r="G1" s="62"/>
      <c r="I1" s="3"/>
      <c r="J1" s="3"/>
      <c r="K1" s="3"/>
      <c r="L1" s="3"/>
      <c r="M1" s="3"/>
      <c r="N1" s="3"/>
      <c r="O1" s="3"/>
      <c r="P1" s="3"/>
      <c r="Q1" s="3"/>
      <c r="R1" s="3"/>
      <c r="S1" s="3"/>
      <c r="T1" s="3"/>
      <c r="U1" s="3"/>
      <c r="V1" s="3"/>
      <c r="W1" s="3"/>
      <c r="X1" s="3"/>
      <c r="Y1" s="3"/>
      <c r="Z1" s="3"/>
      <c r="AA1" s="3"/>
      <c r="AB1" s="3"/>
      <c r="AC1" s="339">
        <f>'Pegue aqui la DB'!A2</f>
        <v>50002</v>
      </c>
      <c r="AD1" s="339"/>
      <c r="AE1" s="339"/>
      <c r="AF1" s="339"/>
      <c r="AG1" s="339"/>
      <c r="AH1" s="197"/>
      <c r="AI1" s="197"/>
      <c r="AO1" s="2"/>
    </row>
    <row r="2" spans="1:42" ht="15.95" customHeight="1" x14ac:dyDescent="0.25">
      <c r="B2" s="344" t="s">
        <v>0</v>
      </c>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9"/>
    </row>
    <row r="3" spans="1:42" ht="15.95" customHeight="1" x14ac:dyDescent="0.25">
      <c r="A3" s="1"/>
      <c r="B3" s="349" t="s">
        <v>1</v>
      </c>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188"/>
    </row>
    <row r="4" spans="1:42" ht="15.95" customHeight="1" x14ac:dyDescent="0.25">
      <c r="B4" s="348" t="s">
        <v>445</v>
      </c>
      <c r="C4" s="348"/>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row>
    <row r="5" spans="1:42" ht="19.5" customHeight="1" x14ac:dyDescent="0.25">
      <c r="A5" s="142" t="s">
        <v>183</v>
      </c>
      <c r="K5" s="4"/>
      <c r="L5" s="4"/>
      <c r="M5" s="4"/>
      <c r="N5" s="4"/>
      <c r="O5" s="4"/>
      <c r="P5" s="4"/>
      <c r="Q5" s="4"/>
      <c r="R5" s="4"/>
      <c r="S5" s="4"/>
      <c r="T5" s="4"/>
      <c r="U5" s="4"/>
      <c r="V5" s="4"/>
      <c r="W5" s="4"/>
      <c r="X5" s="4"/>
      <c r="Y5" s="4"/>
    </row>
    <row r="6" spans="1:42" ht="11.25" customHeight="1" x14ac:dyDescent="0.25">
      <c r="A6" s="155"/>
      <c r="B6" s="146" t="s">
        <v>184</v>
      </c>
      <c r="C6" s="190"/>
      <c r="D6" s="190"/>
      <c r="E6" s="190"/>
      <c r="F6" s="190"/>
      <c r="G6" s="190"/>
      <c r="H6" s="190"/>
      <c r="I6" s="190"/>
      <c r="J6" s="190"/>
      <c r="K6" s="190"/>
      <c r="L6" s="190"/>
      <c r="M6" s="190"/>
      <c r="N6" s="190"/>
      <c r="O6" s="190"/>
      <c r="P6" s="190"/>
      <c r="Q6" s="146" t="s">
        <v>216</v>
      </c>
      <c r="R6" s="146"/>
      <c r="S6" s="180"/>
      <c r="T6" s="190"/>
      <c r="U6" s="190"/>
      <c r="V6" s="146"/>
      <c r="W6" s="191"/>
      <c r="X6" s="191"/>
      <c r="Y6" s="191"/>
      <c r="Z6" s="180"/>
      <c r="AA6" s="180"/>
      <c r="AB6" s="180"/>
      <c r="AC6" s="180"/>
      <c r="AD6" s="180"/>
      <c r="AE6" s="180"/>
      <c r="AF6" s="180"/>
      <c r="AG6" s="180"/>
      <c r="AH6" s="180"/>
      <c r="AI6" s="347" t="s">
        <v>185</v>
      </c>
      <c r="AJ6" s="347"/>
      <c r="AK6" s="347"/>
      <c r="AL6" s="347"/>
      <c r="AM6" s="347"/>
      <c r="AN6" s="146"/>
      <c r="AO6" s="192"/>
    </row>
    <row r="7" spans="1:42" ht="17.45" customHeight="1" x14ac:dyDescent="0.25">
      <c r="A7" s="159"/>
      <c r="B7" s="153" t="str">
        <f>MENU!L37&amp;", "&amp;MENU!L38&amp;" "&amp;MENU!L39</f>
        <v>Sample, John Fitzgerald</v>
      </c>
      <c r="C7" s="44"/>
      <c r="D7" s="44"/>
      <c r="E7" s="44"/>
      <c r="F7" s="44"/>
      <c r="G7" s="44"/>
      <c r="H7" s="44"/>
      <c r="I7" s="44"/>
      <c r="J7" s="44"/>
      <c r="K7" s="44"/>
      <c r="L7" s="44"/>
      <c r="M7" s="43" t="str">
        <f>MENU!L44&amp;" "&amp;MENU!L45&amp;", "&amp;MENU!L46&amp;" "&amp;MENU!L47&amp;" "&amp;MENU!L48</f>
        <v>123 Main St. Apt. 1, Laredo TX 78041</v>
      </c>
      <c r="N7" s="44"/>
      <c r="O7" s="44"/>
      <c r="P7" s="44"/>
      <c r="Q7" s="44"/>
      <c r="R7" s="44"/>
      <c r="S7" s="44"/>
      <c r="T7" s="44"/>
      <c r="U7" s="44"/>
      <c r="V7" s="44"/>
      <c r="W7" s="44"/>
      <c r="X7" s="44"/>
      <c r="Y7" s="44"/>
      <c r="Z7" s="44"/>
      <c r="AA7" s="44"/>
      <c r="AB7" s="44"/>
      <c r="AC7" s="44"/>
      <c r="AD7" s="44"/>
      <c r="AE7" s="44"/>
      <c r="AF7" s="44"/>
      <c r="AG7" s="44"/>
      <c r="AH7" s="342">
        <f>'Pegue aqui la DB'!R2</f>
        <v>45268</v>
      </c>
      <c r="AI7" s="342"/>
      <c r="AJ7" s="342"/>
      <c r="AK7" s="342"/>
      <c r="AL7" s="342"/>
      <c r="AM7" s="342"/>
      <c r="AN7" s="342"/>
      <c r="AO7" s="152"/>
    </row>
    <row r="8" spans="1:42" ht="2.25" customHeight="1" x14ac:dyDescent="0.25">
      <c r="A8" s="159"/>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48"/>
    </row>
    <row r="9" spans="1:42" ht="11.25" customHeight="1" x14ac:dyDescent="0.25">
      <c r="A9" s="155"/>
      <c r="B9" s="146" t="s">
        <v>186</v>
      </c>
      <c r="C9" s="146"/>
      <c r="D9" s="146"/>
      <c r="E9" s="146"/>
      <c r="F9" s="146"/>
      <c r="G9" s="146"/>
      <c r="H9" s="146"/>
      <c r="I9" s="146"/>
      <c r="J9" s="146"/>
      <c r="K9" s="146"/>
      <c r="L9" s="146"/>
      <c r="M9" s="146" t="s">
        <v>217</v>
      </c>
      <c r="N9" s="5"/>
      <c r="O9" s="146"/>
      <c r="P9" s="146"/>
      <c r="Q9" s="146"/>
      <c r="R9" s="146"/>
      <c r="S9" s="146"/>
      <c r="T9" s="146"/>
      <c r="U9" s="146"/>
      <c r="V9" s="146"/>
      <c r="W9" s="146"/>
      <c r="X9" s="180"/>
      <c r="Y9" s="146" t="s">
        <v>231</v>
      </c>
      <c r="Z9" s="5"/>
      <c r="AA9" s="146"/>
      <c r="AB9" s="180"/>
      <c r="AC9" s="190"/>
      <c r="AD9" s="190"/>
      <c r="AE9" s="190"/>
      <c r="AF9" s="190"/>
      <c r="AG9" s="190"/>
      <c r="AH9" s="190"/>
      <c r="AI9" s="146"/>
      <c r="AJ9" s="180"/>
      <c r="AK9" s="180"/>
      <c r="AL9" s="180"/>
      <c r="AM9" s="180"/>
      <c r="AN9" s="180"/>
      <c r="AO9" s="156"/>
    </row>
    <row r="10" spans="1:42" ht="17.45" customHeight="1" x14ac:dyDescent="0.25">
      <c r="A10" s="159"/>
      <c r="B10" s="345">
        <f>IF(MENU!L42&lt;=0, " ",MENU!L42)</f>
        <v>19868</v>
      </c>
      <c r="C10" s="345"/>
      <c r="D10" s="345"/>
      <c r="E10" s="345"/>
      <c r="F10" s="345"/>
      <c r="G10" s="345"/>
      <c r="H10" s="44"/>
      <c r="I10" s="44"/>
      <c r="J10" s="44"/>
      <c r="K10" s="44"/>
      <c r="L10" s="44"/>
      <c r="M10" s="44"/>
      <c r="N10" s="346" t="str">
        <f>MENU!L50</f>
        <v>9564800492</v>
      </c>
      <c r="O10" s="346"/>
      <c r="P10" s="346"/>
      <c r="Q10" s="346"/>
      <c r="R10" s="346"/>
      <c r="S10" s="346"/>
      <c r="T10" s="346"/>
      <c r="U10" s="346"/>
      <c r="V10" s="346"/>
      <c r="W10" s="346"/>
      <c r="X10" s="44"/>
      <c r="Y10" s="350" t="str">
        <f>MENU!L41</f>
        <v>Holy Redeemer</v>
      </c>
      <c r="Z10" s="350"/>
      <c r="AA10" s="350"/>
      <c r="AB10" s="350"/>
      <c r="AC10" s="350"/>
      <c r="AD10" s="350"/>
      <c r="AE10" s="350"/>
      <c r="AF10" s="350"/>
      <c r="AG10" s="350"/>
      <c r="AH10" s="350"/>
      <c r="AI10" s="350"/>
      <c r="AJ10" s="350"/>
      <c r="AK10" s="350"/>
      <c r="AL10" s="350"/>
      <c r="AM10" s="44"/>
      <c r="AN10" s="137"/>
      <c r="AO10" s="48"/>
    </row>
    <row r="11" spans="1:42" ht="2.25" customHeight="1" x14ac:dyDescent="0.25">
      <c r="A11" s="159"/>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11"/>
      <c r="AJ11" s="6"/>
      <c r="AK11" s="6"/>
      <c r="AL11" s="6"/>
      <c r="AM11" s="6"/>
      <c r="AN11" s="6"/>
      <c r="AO11" s="48"/>
    </row>
    <row r="12" spans="1:42" ht="11.25" customHeight="1" x14ac:dyDescent="0.25">
      <c r="A12" s="155"/>
      <c r="B12" s="146" t="s">
        <v>213</v>
      </c>
      <c r="C12" s="180"/>
      <c r="D12" s="180"/>
      <c r="E12" s="180"/>
      <c r="F12" s="180"/>
      <c r="G12" s="180"/>
      <c r="H12" s="180"/>
      <c r="I12" s="180"/>
      <c r="J12" s="180"/>
      <c r="K12" s="180"/>
      <c r="L12" s="180"/>
      <c r="M12" s="146" t="s">
        <v>217</v>
      </c>
      <c r="N12" s="5"/>
      <c r="O12" s="180"/>
      <c r="P12" s="180"/>
      <c r="Q12" s="180"/>
      <c r="R12" s="180"/>
      <c r="S12" s="194"/>
      <c r="T12" s="195"/>
      <c r="U12" s="180"/>
      <c r="V12" s="180"/>
      <c r="W12" s="180"/>
      <c r="X12" s="146"/>
      <c r="Y12" s="146" t="s">
        <v>232</v>
      </c>
      <c r="Z12" s="5"/>
      <c r="AA12" s="146"/>
      <c r="AB12" s="5"/>
      <c r="AC12" s="180"/>
      <c r="AD12" s="180"/>
      <c r="AE12" s="180"/>
      <c r="AF12" s="180"/>
      <c r="AG12" s="180"/>
      <c r="AH12" s="180"/>
      <c r="AI12" s="180"/>
      <c r="AJ12" s="180"/>
      <c r="AK12" s="180"/>
      <c r="AL12" s="180"/>
      <c r="AM12" s="180"/>
      <c r="AN12" s="180"/>
      <c r="AO12" s="156"/>
    </row>
    <row r="13" spans="1:42" s="143" customFormat="1" ht="17.45" customHeight="1" x14ac:dyDescent="0.25">
      <c r="A13" s="196"/>
      <c r="B13" s="153" t="str">
        <f>MENU!L110</f>
        <v>Gloria Calderon</v>
      </c>
      <c r="C13" s="153"/>
      <c r="D13" s="153"/>
      <c r="E13" s="153"/>
      <c r="F13" s="153"/>
      <c r="G13" s="153"/>
      <c r="H13" s="153"/>
      <c r="I13" s="137" t="s">
        <v>392</v>
      </c>
      <c r="J13" s="153" t="str">
        <f>MENU!L111</f>
        <v>Annette Calderon</v>
      </c>
      <c r="K13" s="153"/>
      <c r="L13" s="153"/>
      <c r="M13" s="153"/>
      <c r="N13" s="44"/>
      <c r="O13" s="44"/>
      <c r="P13" s="346" t="str">
        <f>'Pegue aqui la DB'!X2</f>
        <v/>
      </c>
      <c r="Q13" s="346"/>
      <c r="R13" s="346"/>
      <c r="S13" s="346"/>
      <c r="T13" s="346"/>
      <c r="U13" s="346"/>
      <c r="V13" s="346"/>
      <c r="W13" s="346"/>
      <c r="X13" s="346"/>
      <c r="Y13" s="346"/>
      <c r="Z13" s="343">
        <f>V26</f>
        <v>45268</v>
      </c>
      <c r="AA13" s="343"/>
      <c r="AB13" s="343"/>
      <c r="AC13" s="343"/>
      <c r="AD13" s="343"/>
      <c r="AE13" s="343">
        <f>AD26</f>
        <v>46327</v>
      </c>
      <c r="AF13" s="343"/>
      <c r="AG13" s="343"/>
      <c r="AH13" s="343"/>
      <c r="AI13" s="343"/>
      <c r="AJ13" s="343"/>
      <c r="AK13" s="44"/>
      <c r="AL13" s="44"/>
      <c r="AM13" s="44"/>
      <c r="AN13" s="44"/>
      <c r="AO13" s="154"/>
    </row>
    <row r="14" spans="1:42" ht="3" customHeight="1" x14ac:dyDescent="0.25">
      <c r="A14" s="193"/>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1"/>
    </row>
    <row r="15" spans="1:42" ht="27" customHeight="1" x14ac:dyDescent="0.25">
      <c r="A15" s="182" t="s">
        <v>187</v>
      </c>
      <c r="C15" s="183"/>
      <c r="D15" s="183"/>
      <c r="E15" s="183"/>
      <c r="F15" s="183"/>
      <c r="G15" s="183"/>
      <c r="H15" s="183"/>
      <c r="I15" s="183"/>
      <c r="J15" s="183"/>
      <c r="K15" s="340">
        <f>MENU!L65</f>
        <v>0</v>
      </c>
      <c r="L15" s="340"/>
      <c r="M15" s="340"/>
      <c r="N15" s="340"/>
      <c r="O15" s="340"/>
      <c r="P15" s="340"/>
      <c r="Q15" s="340"/>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178"/>
      <c r="AP15" s="6"/>
    </row>
    <row r="16" spans="1:42" ht="24" customHeight="1" x14ac:dyDescent="0.25">
      <c r="A16" s="155"/>
      <c r="B16" s="179" t="s">
        <v>188</v>
      </c>
      <c r="C16" s="5"/>
      <c r="D16" s="5"/>
      <c r="E16" s="5"/>
      <c r="F16" s="5"/>
      <c r="G16" s="5"/>
      <c r="H16" s="5"/>
      <c r="I16" s="5"/>
      <c r="J16" s="5"/>
      <c r="K16" s="5"/>
      <c r="L16" s="5"/>
      <c r="M16" s="156"/>
      <c r="N16" s="157"/>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158"/>
    </row>
    <row r="17" spans="1:57" x14ac:dyDescent="0.25">
      <c r="A17" s="159"/>
      <c r="B17" s="12" t="s">
        <v>189</v>
      </c>
      <c r="C17" s="44"/>
      <c r="D17" s="44"/>
      <c r="E17" s="44"/>
      <c r="F17" s="44"/>
      <c r="G17" s="44"/>
      <c r="H17" s="44"/>
      <c r="I17" s="44"/>
      <c r="J17" s="44"/>
      <c r="K17" s="44"/>
      <c r="L17" s="44"/>
      <c r="M17" s="154"/>
      <c r="N17" s="18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6"/>
      <c r="AN17" s="6"/>
      <c r="AO17" s="160"/>
    </row>
    <row r="18" spans="1:57" ht="15" customHeight="1" x14ac:dyDescent="0.25">
      <c r="A18" s="159"/>
      <c r="B18" s="174" t="s">
        <v>191</v>
      </c>
      <c r="C18" s="175"/>
      <c r="D18" s="175"/>
      <c r="E18" s="175"/>
      <c r="F18" s="175"/>
      <c r="G18" s="175"/>
      <c r="H18" s="175"/>
      <c r="I18" s="175"/>
      <c r="J18" s="175"/>
      <c r="K18" s="175"/>
      <c r="L18" s="175"/>
      <c r="M18" s="175"/>
      <c r="O18" s="147" t="s">
        <v>227</v>
      </c>
      <c r="P18" s="341">
        <f>IF(MENU!L55&lt;=0," ",MENU!L55)</f>
        <v>1200</v>
      </c>
      <c r="Q18" s="341"/>
      <c r="R18" s="341"/>
      <c r="S18" s="174" t="s">
        <v>228</v>
      </c>
      <c r="V18" s="175"/>
      <c r="W18" s="175"/>
      <c r="X18" s="175"/>
      <c r="Y18" s="175"/>
      <c r="AA18" s="174" t="s">
        <v>230</v>
      </c>
      <c r="AC18" s="175"/>
      <c r="AD18" s="175"/>
      <c r="AE18" s="175"/>
      <c r="AF18" s="175"/>
      <c r="AG18" s="175"/>
      <c r="AH18" s="175"/>
      <c r="AI18" s="175"/>
      <c r="AJ18" s="175"/>
      <c r="AM18" s="175"/>
      <c r="AN18" s="175"/>
      <c r="AO18" s="160"/>
      <c r="AP18" s="159"/>
    </row>
    <row r="19" spans="1:57" ht="6" customHeight="1" x14ac:dyDescent="0.25">
      <c r="A19" s="159"/>
      <c r="B19" s="6"/>
      <c r="C19" s="6"/>
      <c r="D19" s="136"/>
      <c r="E19" s="136"/>
      <c r="F19" s="136"/>
      <c r="G19" s="136"/>
      <c r="H19" s="136"/>
      <c r="I19" s="136"/>
      <c r="J19" s="136"/>
      <c r="K19" s="136"/>
      <c r="L19" s="136"/>
      <c r="M19" s="6"/>
      <c r="N19" s="147"/>
      <c r="O19" s="335" t="str">
        <f>IF(MENU!L54&lt;=0," ",MENU!L54)</f>
        <v xml:space="preserve"> </v>
      </c>
      <c r="P19" s="335"/>
      <c r="Q19" s="335"/>
      <c r="R19" s="335"/>
      <c r="S19" s="335"/>
      <c r="T19" s="10"/>
      <c r="U19" s="6"/>
      <c r="V19" s="6"/>
      <c r="W19" s="147"/>
      <c r="X19" s="6"/>
      <c r="Y19" s="6"/>
      <c r="Z19" s="150"/>
      <c r="AA19" s="150"/>
      <c r="AB19" s="150"/>
      <c r="AC19" s="10"/>
      <c r="AD19" s="6"/>
      <c r="AE19" s="6"/>
      <c r="AF19" s="6"/>
      <c r="AG19" s="147"/>
      <c r="AH19" s="335" t="str">
        <f>IF(MENU!L56&lt;=0," ",MENU!L56)</f>
        <v xml:space="preserve"> </v>
      </c>
      <c r="AI19" s="335"/>
      <c r="AJ19" s="10"/>
      <c r="AK19" s="6"/>
      <c r="AL19" s="6"/>
      <c r="AM19" s="6"/>
      <c r="AN19" s="6"/>
      <c r="AO19" s="160"/>
      <c r="AP19" s="159"/>
    </row>
    <row r="20" spans="1:57" s="143" customFormat="1" ht="12.95" customHeight="1" x14ac:dyDescent="0.25">
      <c r="A20" s="161"/>
      <c r="B20" s="338">
        <f>MENU!L52</f>
        <v>5</v>
      </c>
      <c r="C20" s="338"/>
      <c r="D20" s="338"/>
      <c r="E20" s="12" t="s">
        <v>214</v>
      </c>
      <c r="F20" s="42"/>
      <c r="G20" s="42"/>
      <c r="H20" s="42"/>
      <c r="I20" s="42"/>
      <c r="J20" s="42"/>
      <c r="K20" s="42"/>
      <c r="L20" s="42"/>
      <c r="M20" s="42"/>
      <c r="N20" s="42"/>
      <c r="O20" s="42"/>
      <c r="P20" s="42"/>
      <c r="Q20" s="42"/>
      <c r="R20" s="42"/>
      <c r="S20" s="42"/>
      <c r="T20" s="42"/>
      <c r="U20" s="44"/>
      <c r="V20" s="163"/>
      <c r="W20" s="42"/>
      <c r="X20" s="42"/>
      <c r="Y20" s="42"/>
      <c r="Z20" s="42"/>
      <c r="AA20" s="42"/>
      <c r="AB20" s="42"/>
      <c r="AC20" s="42"/>
      <c r="AD20" s="42"/>
      <c r="AE20" s="42"/>
      <c r="AF20" s="42"/>
      <c r="AG20" s="42"/>
      <c r="AH20" s="42"/>
      <c r="AI20" s="42"/>
      <c r="AJ20" s="42"/>
      <c r="AK20" s="42"/>
      <c r="AL20" s="42"/>
      <c r="AM20" s="42"/>
      <c r="AN20" s="42"/>
      <c r="AO20" s="162"/>
      <c r="AP20" s="196"/>
    </row>
    <row r="21" spans="1:57" ht="6.75" customHeight="1" x14ac:dyDescent="0.25">
      <c r="A21" s="164"/>
      <c r="B21" s="185"/>
      <c r="C21" s="186"/>
      <c r="D21" s="166"/>
      <c r="E21" s="166"/>
      <c r="F21" s="166"/>
      <c r="G21" s="166"/>
      <c r="H21" s="166"/>
      <c r="I21" s="166"/>
      <c r="J21" s="166"/>
      <c r="K21" s="166"/>
      <c r="L21" s="166"/>
      <c r="M21" s="166"/>
      <c r="N21" s="166"/>
      <c r="O21" s="166"/>
      <c r="P21" s="166"/>
      <c r="Q21" s="166"/>
      <c r="R21" s="166"/>
      <c r="S21" s="166"/>
      <c r="T21" s="166"/>
      <c r="U21" s="186"/>
      <c r="V21" s="187"/>
      <c r="W21" s="166"/>
      <c r="X21" s="166"/>
      <c r="Y21" s="166"/>
      <c r="Z21" s="166"/>
      <c r="AA21" s="166"/>
      <c r="AB21" s="166"/>
      <c r="AC21" s="166"/>
      <c r="AD21" s="166"/>
      <c r="AE21" s="166"/>
      <c r="AF21" s="166"/>
      <c r="AG21" s="166"/>
      <c r="AH21" s="166"/>
      <c r="AI21" s="166"/>
      <c r="AJ21" s="166"/>
      <c r="AK21" s="166"/>
      <c r="AL21" s="166"/>
      <c r="AM21" s="166"/>
      <c r="AN21" s="166"/>
      <c r="AO21" s="168"/>
    </row>
    <row r="22" spans="1:57" ht="24" customHeight="1" x14ac:dyDescent="0.25">
      <c r="A22" s="181" t="s">
        <v>14</v>
      </c>
      <c r="D22" s="42"/>
      <c r="E22" s="42"/>
      <c r="F22" s="42"/>
      <c r="G22" s="42"/>
      <c r="H22" s="42"/>
      <c r="I22" s="42"/>
      <c r="J22" s="42"/>
      <c r="K22" s="42"/>
      <c r="L22" s="42"/>
      <c r="M22" s="42"/>
      <c r="N22" s="42"/>
      <c r="O22" s="42"/>
      <c r="P22" s="42"/>
      <c r="Q22" s="42"/>
      <c r="R22" s="42"/>
      <c r="S22" s="42"/>
      <c r="T22" s="42"/>
      <c r="U22" s="148"/>
      <c r="V22" s="42"/>
      <c r="W22" s="42"/>
      <c r="X22" s="42"/>
      <c r="Y22" s="42"/>
      <c r="Z22" s="42"/>
      <c r="AA22" s="42"/>
      <c r="AB22" s="42"/>
      <c r="AC22" s="42"/>
      <c r="AD22" s="42"/>
      <c r="AE22" s="42"/>
      <c r="AF22" s="42"/>
      <c r="AG22" s="42"/>
      <c r="AH22" s="42"/>
      <c r="AI22" s="42"/>
      <c r="AJ22" s="42"/>
      <c r="AK22" s="42"/>
      <c r="AL22" s="42"/>
      <c r="AM22" s="42"/>
      <c r="AN22" s="42"/>
      <c r="AO22" s="42"/>
    </row>
    <row r="23" spans="1:57" ht="11.45" customHeight="1" x14ac:dyDescent="0.25">
      <c r="A23" s="169"/>
      <c r="B23" s="146"/>
      <c r="C23" s="5"/>
      <c r="D23" s="146"/>
      <c r="E23" s="146"/>
      <c r="F23" s="146"/>
      <c r="G23" s="146"/>
      <c r="H23" s="146"/>
      <c r="I23" s="146"/>
      <c r="J23" s="146"/>
      <c r="K23" s="146"/>
      <c r="L23" s="146"/>
      <c r="M23" s="146"/>
      <c r="N23" s="146"/>
      <c r="O23" s="146"/>
      <c r="P23" s="146"/>
      <c r="Q23" s="146"/>
      <c r="R23" s="146"/>
      <c r="S23" s="146"/>
      <c r="T23" s="146"/>
      <c r="U23" s="170"/>
      <c r="V23" s="146"/>
      <c r="W23" s="146"/>
      <c r="X23" s="146"/>
      <c r="Y23" s="146"/>
      <c r="Z23" s="146"/>
      <c r="AA23" s="146"/>
      <c r="AB23" s="146"/>
      <c r="AC23" s="146"/>
      <c r="AD23" s="146"/>
      <c r="AE23" s="146"/>
      <c r="AF23" s="146"/>
      <c r="AG23" s="146"/>
      <c r="AH23" s="146"/>
      <c r="AI23" s="146"/>
      <c r="AJ23" s="146"/>
      <c r="AK23" s="146"/>
      <c r="AL23" s="146"/>
      <c r="AM23" s="146"/>
      <c r="AN23" s="146"/>
      <c r="AO23" s="171"/>
    </row>
    <row r="24" spans="1:57" ht="11.45" customHeight="1" x14ac:dyDescent="0.25">
      <c r="A24" s="161"/>
      <c r="B24" s="334" t="str">
        <f>MENU!L103</f>
        <v>X</v>
      </c>
      <c r="C24" s="334"/>
      <c r="D24" s="334"/>
      <c r="E24" s="12" t="s">
        <v>215</v>
      </c>
      <c r="F24" s="42"/>
      <c r="G24" s="42"/>
      <c r="H24" s="42"/>
      <c r="I24" s="42"/>
      <c r="J24" s="42"/>
      <c r="K24" s="42"/>
      <c r="L24" s="42"/>
      <c r="M24" s="42"/>
      <c r="N24" s="42"/>
      <c r="O24" s="42"/>
      <c r="P24" s="42"/>
      <c r="Q24" s="42"/>
      <c r="R24" s="42"/>
      <c r="S24" s="42"/>
      <c r="T24" s="42"/>
      <c r="U24" s="172"/>
      <c r="V24" s="42"/>
      <c r="W24" s="42"/>
      <c r="X24" s="42"/>
      <c r="Y24" s="42"/>
      <c r="Z24" s="42"/>
      <c r="AA24" s="42"/>
      <c r="AB24" s="42"/>
      <c r="AC24" s="42"/>
      <c r="AD24" s="42"/>
      <c r="AE24" s="42"/>
      <c r="AF24" s="42"/>
      <c r="AG24" s="42"/>
      <c r="AH24" s="42"/>
      <c r="AI24" s="42"/>
      <c r="AJ24" s="42"/>
      <c r="AK24" s="42"/>
      <c r="AL24" s="42"/>
      <c r="AM24" s="42"/>
      <c r="AN24" s="42"/>
      <c r="AO24" s="162"/>
    </row>
    <row r="25" spans="1:57" ht="11.45" customHeight="1" x14ac:dyDescent="0.25">
      <c r="A25" s="161"/>
      <c r="C25" s="173" t="s">
        <v>192</v>
      </c>
      <c r="D25" s="42"/>
      <c r="E25" s="42"/>
      <c r="F25" s="42"/>
      <c r="G25" s="42"/>
      <c r="H25" s="42"/>
      <c r="I25" s="42"/>
      <c r="J25" s="42"/>
      <c r="K25" s="42"/>
      <c r="L25" s="42"/>
      <c r="M25" s="42"/>
      <c r="N25" s="42"/>
      <c r="O25" s="42"/>
      <c r="P25" s="42"/>
      <c r="Q25" s="42"/>
      <c r="R25" s="42"/>
      <c r="S25" s="42"/>
      <c r="T25" s="42"/>
      <c r="U25" s="172"/>
      <c r="V25" s="42"/>
      <c r="W25" s="42"/>
      <c r="X25" s="42"/>
      <c r="Y25" s="42"/>
      <c r="Z25" s="42"/>
      <c r="AA25" s="42"/>
      <c r="AB25" s="42"/>
      <c r="AC25" s="42"/>
      <c r="AD25" s="42"/>
      <c r="AE25" s="42"/>
      <c r="AF25" s="42"/>
      <c r="AG25" s="42"/>
      <c r="AH25" s="42"/>
      <c r="AI25" s="42"/>
      <c r="AJ25" s="42"/>
      <c r="AK25" s="42"/>
      <c r="AL25" s="42"/>
      <c r="AM25" s="42"/>
      <c r="AN25" s="42"/>
      <c r="AO25" s="162"/>
      <c r="AY25" s="224"/>
      <c r="AZ25" s="224" t="s">
        <v>369</v>
      </c>
      <c r="BA25" s="224" t="s">
        <v>370</v>
      </c>
      <c r="BB25" s="224" t="s">
        <v>371</v>
      </c>
      <c r="BC25" s="224"/>
      <c r="BD25" s="224"/>
      <c r="BE25" s="224"/>
    </row>
    <row r="26" spans="1:57" s="143" customFormat="1" ht="15.75" customHeight="1" x14ac:dyDescent="0.25">
      <c r="A26" s="161"/>
      <c r="C26" s="44"/>
      <c r="D26" s="42"/>
      <c r="E26" s="176" t="s">
        <v>444</v>
      </c>
      <c r="F26" s="42"/>
      <c r="G26" s="42"/>
      <c r="H26" s="42"/>
      <c r="I26" s="42"/>
      <c r="J26" s="42"/>
      <c r="K26" s="42"/>
      <c r="L26" s="42"/>
      <c r="M26" s="42"/>
      <c r="N26" s="42"/>
      <c r="O26" s="42"/>
      <c r="P26" s="42"/>
      <c r="Q26" s="42"/>
      <c r="U26" s="147" t="s">
        <v>443</v>
      </c>
      <c r="V26" s="337">
        <f>'Pegue aqui la DB'!R2</f>
        <v>45268</v>
      </c>
      <c r="W26" s="337"/>
      <c r="X26" s="337"/>
      <c r="Y26" s="337"/>
      <c r="Z26" s="337"/>
      <c r="AA26" s="337"/>
      <c r="AB26" s="174" t="s">
        <v>229</v>
      </c>
      <c r="AC26" s="174"/>
      <c r="AD26" s="337">
        <f>VALUE(BC26&amp;"/"&amp;BD26&amp;"/"&amp;BE26)</f>
        <v>46327</v>
      </c>
      <c r="AE26" s="337"/>
      <c r="AF26" s="337"/>
      <c r="AG26" s="337"/>
      <c r="AH26" s="337"/>
      <c r="AI26" s="337"/>
      <c r="AJ26" s="337"/>
      <c r="AK26" s="337"/>
      <c r="AL26" s="42"/>
      <c r="AM26" s="42"/>
      <c r="AN26" s="42"/>
      <c r="AO26" s="162"/>
      <c r="AY26" s="226">
        <f>MONTH(V26)</f>
        <v>12</v>
      </c>
      <c r="AZ26" s="225">
        <v>11</v>
      </c>
      <c r="BA26" s="225">
        <f>AZ26+AY26</f>
        <v>23</v>
      </c>
      <c r="BB26" s="225">
        <v>12</v>
      </c>
      <c r="BC26" s="227">
        <f>IF(BA26-BB26&lt;=0,12,BA26-BB26)</f>
        <v>11</v>
      </c>
      <c r="BD26" s="227">
        <v>1</v>
      </c>
      <c r="BE26" s="228">
        <f>IF(AY26=1,YEAR(V26)+2,YEAR(V26)+3)</f>
        <v>2026</v>
      </c>
    </row>
    <row r="27" spans="1:57" s="143" customFormat="1" ht="20.25" customHeight="1" x14ac:dyDescent="0.25">
      <c r="A27" s="161"/>
      <c r="B27" s="336">
        <f>MENU!L104</f>
        <v>0</v>
      </c>
      <c r="C27" s="336"/>
      <c r="D27" s="336"/>
      <c r="E27" s="174" t="s">
        <v>446</v>
      </c>
      <c r="F27" s="176"/>
      <c r="G27" s="176"/>
      <c r="H27" s="176"/>
      <c r="I27" s="176"/>
      <c r="J27" s="176"/>
      <c r="K27" s="176"/>
      <c r="L27" s="176"/>
      <c r="M27" s="176"/>
      <c r="N27" s="176"/>
      <c r="O27" s="176"/>
      <c r="P27" s="176"/>
      <c r="Q27" s="176"/>
      <c r="R27" s="176"/>
      <c r="S27" s="176"/>
      <c r="T27" s="176"/>
      <c r="U27" s="177"/>
      <c r="V27" s="176"/>
      <c r="W27" s="176"/>
      <c r="X27" s="176"/>
      <c r="Y27" s="176"/>
      <c r="Z27" s="176"/>
      <c r="AA27" s="176"/>
      <c r="AB27" s="176"/>
      <c r="AC27" s="176"/>
      <c r="AD27" s="176"/>
      <c r="AE27" s="176"/>
      <c r="AF27" s="176"/>
      <c r="AG27" s="176"/>
      <c r="AH27" s="176"/>
      <c r="AI27" s="176"/>
      <c r="AJ27" s="176"/>
      <c r="AK27" s="176"/>
      <c r="AL27" s="176"/>
      <c r="AM27" s="176"/>
      <c r="AN27" s="176"/>
      <c r="AO27" s="162"/>
      <c r="AY27" s="225" t="s">
        <v>372</v>
      </c>
      <c r="AZ27" s="225" t="s">
        <v>373</v>
      </c>
      <c r="BA27" s="225" t="s">
        <v>374</v>
      </c>
      <c r="BB27" s="225">
        <v>12</v>
      </c>
      <c r="BC27" s="225"/>
      <c r="BD27" s="225"/>
      <c r="BE27" s="225"/>
    </row>
    <row r="28" spans="1:57" ht="9" customHeight="1" x14ac:dyDescent="0.25">
      <c r="A28" s="161"/>
      <c r="B28" s="11"/>
      <c r="C28" s="6"/>
      <c r="D28" s="42"/>
      <c r="E28" s="42"/>
      <c r="F28" s="42"/>
      <c r="G28" s="42"/>
      <c r="H28" s="42"/>
      <c r="I28" s="42"/>
      <c r="J28" s="42"/>
      <c r="K28" s="42"/>
      <c r="L28" s="42"/>
      <c r="M28" s="42"/>
      <c r="N28" s="42"/>
      <c r="O28" s="42"/>
      <c r="P28" s="42"/>
      <c r="Q28" s="42"/>
      <c r="R28" s="42"/>
      <c r="S28" s="42"/>
      <c r="T28" s="42"/>
      <c r="U28" s="172"/>
      <c r="V28" s="42"/>
      <c r="W28" s="42"/>
      <c r="X28" s="42"/>
      <c r="Y28" s="42"/>
      <c r="Z28" s="42"/>
      <c r="AA28" s="42"/>
      <c r="AB28" s="42"/>
      <c r="AC28" s="42"/>
      <c r="AD28" s="42"/>
      <c r="AE28" s="42"/>
      <c r="AF28" s="42"/>
      <c r="AG28" s="42"/>
      <c r="AH28" s="42"/>
      <c r="AI28" s="42"/>
      <c r="AJ28" s="42"/>
      <c r="AK28" s="42"/>
      <c r="AL28" s="42"/>
      <c r="AM28" s="42"/>
      <c r="AN28" s="42"/>
      <c r="AO28" s="162"/>
    </row>
    <row r="29" spans="1:57" ht="7.5" customHeight="1" x14ac:dyDescent="0.25">
      <c r="A29" s="169"/>
      <c r="B29" s="145"/>
      <c r="C29" s="5"/>
      <c r="D29" s="146"/>
      <c r="E29" s="146"/>
      <c r="F29" s="146"/>
      <c r="G29" s="146"/>
      <c r="H29" s="146"/>
      <c r="I29" s="146"/>
      <c r="J29" s="146"/>
      <c r="K29" s="146"/>
      <c r="L29" s="146"/>
      <c r="M29" s="146"/>
      <c r="N29" s="146"/>
      <c r="O29" s="146"/>
      <c r="P29" s="146"/>
      <c r="Q29" s="146"/>
      <c r="R29" s="146"/>
      <c r="S29" s="146"/>
      <c r="T29" s="146"/>
      <c r="U29" s="170"/>
      <c r="V29" s="146"/>
      <c r="W29" s="146"/>
      <c r="X29" s="146"/>
      <c r="Y29" s="146"/>
      <c r="Z29" s="146"/>
      <c r="AA29" s="146"/>
      <c r="AB29" s="146"/>
      <c r="AC29" s="146"/>
      <c r="AD29" s="146"/>
      <c r="AE29" s="146"/>
      <c r="AF29" s="146"/>
      <c r="AG29" s="146"/>
      <c r="AH29" s="146"/>
      <c r="AI29" s="146"/>
      <c r="AJ29" s="146"/>
      <c r="AK29" s="146"/>
      <c r="AL29" s="146"/>
      <c r="AM29" s="146"/>
      <c r="AN29" s="146"/>
      <c r="AO29" s="171"/>
    </row>
    <row r="30" spans="1:57" ht="14.25" customHeight="1" x14ac:dyDescent="0.25">
      <c r="A30" s="161"/>
      <c r="B30" s="334">
        <f>MENU!L113</f>
        <v>0</v>
      </c>
      <c r="C30" s="334"/>
      <c r="D30" s="334"/>
      <c r="E30" s="12" t="s">
        <v>360</v>
      </c>
      <c r="F30" s="42"/>
      <c r="G30" s="42"/>
      <c r="H30" s="42"/>
      <c r="I30" s="42"/>
      <c r="J30" s="42"/>
      <c r="K30" s="42"/>
      <c r="L30" s="42"/>
      <c r="M30" s="42"/>
      <c r="N30" s="42"/>
      <c r="O30" s="42"/>
      <c r="P30" s="42"/>
      <c r="Q30" s="42"/>
      <c r="R30" s="42"/>
      <c r="S30" s="42"/>
      <c r="T30" s="42"/>
      <c r="U30" s="172"/>
      <c r="V30" s="42"/>
      <c r="W30" s="42"/>
      <c r="X30" s="42"/>
      <c r="Y30" s="42"/>
      <c r="Z30" s="42"/>
      <c r="AA30" s="42"/>
      <c r="AB30" s="42"/>
      <c r="AC30" s="42"/>
      <c r="AD30" s="42"/>
      <c r="AE30" s="42"/>
      <c r="AF30" s="42"/>
      <c r="AG30" s="42"/>
      <c r="AH30" s="42"/>
      <c r="AI30" s="42"/>
      <c r="AJ30" s="42"/>
      <c r="AK30" s="42"/>
      <c r="AL30" s="42"/>
      <c r="AM30" s="42"/>
      <c r="AN30" s="42"/>
      <c r="AO30" s="162"/>
    </row>
    <row r="31" spans="1:57" ht="11.45" customHeight="1" x14ac:dyDescent="0.25">
      <c r="A31" s="161"/>
      <c r="B31" s="10" t="s">
        <v>193</v>
      </c>
      <c r="C31" s="6"/>
      <c r="D31" s="42"/>
      <c r="E31" s="42"/>
      <c r="F31" s="42"/>
      <c r="G31" s="42"/>
      <c r="H31" s="42"/>
      <c r="I31" s="42"/>
      <c r="J31" s="42"/>
      <c r="K31" s="42"/>
      <c r="L31" s="42"/>
      <c r="M31" s="42"/>
      <c r="N31" s="42"/>
      <c r="O31" s="42"/>
      <c r="P31" s="42"/>
      <c r="Q31" s="42"/>
      <c r="R31" s="42"/>
      <c r="S31" s="42"/>
      <c r="T31" s="42"/>
      <c r="U31" s="172"/>
      <c r="V31" s="42"/>
      <c r="W31" s="42"/>
      <c r="X31" s="42"/>
      <c r="Y31" s="42"/>
      <c r="Z31" s="42"/>
      <c r="AA31" s="42"/>
      <c r="AB31" s="42"/>
      <c r="AC31" s="42"/>
      <c r="AD31" s="42"/>
      <c r="AE31" s="42"/>
      <c r="AF31" s="42"/>
      <c r="AG31" s="42"/>
      <c r="AH31" s="42"/>
      <c r="AI31" s="42"/>
      <c r="AJ31" s="42"/>
      <c r="AK31" s="42"/>
      <c r="AL31" s="42"/>
      <c r="AM31" s="42"/>
      <c r="AN31" s="42"/>
      <c r="AO31" s="162"/>
    </row>
    <row r="32" spans="1:57" ht="11.45" customHeight="1" x14ac:dyDescent="0.25">
      <c r="A32" s="161"/>
      <c r="B32" s="10" t="s">
        <v>447</v>
      </c>
      <c r="C32" s="6"/>
      <c r="D32" s="42"/>
      <c r="E32" s="42"/>
      <c r="F32" s="42"/>
      <c r="G32" s="42"/>
      <c r="H32" s="42"/>
      <c r="I32" s="42"/>
      <c r="J32" s="42"/>
      <c r="K32" s="42"/>
      <c r="L32" s="42"/>
      <c r="M32" s="42"/>
      <c r="N32" s="42"/>
      <c r="O32" s="42"/>
      <c r="P32" s="42"/>
      <c r="Q32" s="42"/>
      <c r="R32" s="42"/>
      <c r="S32" s="42"/>
      <c r="T32" s="42"/>
      <c r="U32" s="172"/>
      <c r="V32" s="42"/>
      <c r="W32" s="42"/>
      <c r="X32" s="42"/>
      <c r="Y32" s="42"/>
      <c r="Z32" s="42"/>
      <c r="AA32" s="42"/>
      <c r="AB32" s="42"/>
      <c r="AC32" s="42"/>
      <c r="AD32" s="42"/>
      <c r="AE32" s="42"/>
      <c r="AF32" s="42"/>
      <c r="AG32" s="42"/>
      <c r="AH32" s="42"/>
      <c r="AI32" s="42"/>
      <c r="AJ32" s="42"/>
      <c r="AK32" s="42"/>
      <c r="AL32" s="42"/>
      <c r="AM32" s="42"/>
      <c r="AN32" s="42"/>
      <c r="AO32" s="162"/>
    </row>
    <row r="33" spans="1:41" ht="11.45" customHeight="1" x14ac:dyDescent="0.25">
      <c r="A33" s="161"/>
      <c r="B33" s="12" t="s">
        <v>194</v>
      </c>
      <c r="C33" s="6"/>
      <c r="D33" s="42"/>
      <c r="E33" s="42"/>
      <c r="F33" s="42"/>
      <c r="G33" s="42"/>
      <c r="H33" s="42"/>
      <c r="I33" s="42"/>
      <c r="J33" s="42"/>
      <c r="K33" s="42"/>
      <c r="L33" s="42"/>
      <c r="M33" s="42"/>
      <c r="N33" s="42"/>
      <c r="O33" s="42"/>
      <c r="P33" s="42"/>
      <c r="Q33" s="42"/>
      <c r="R33" s="42"/>
      <c r="S33" s="42"/>
      <c r="T33" s="42"/>
      <c r="U33" s="172"/>
      <c r="V33" s="42"/>
      <c r="W33" s="42"/>
      <c r="X33" s="42"/>
      <c r="Y33" s="42"/>
      <c r="Z33" s="42"/>
      <c r="AA33" s="42"/>
      <c r="AB33" s="42"/>
      <c r="AC33" s="42"/>
      <c r="AD33" s="42"/>
      <c r="AE33" s="42"/>
      <c r="AF33" s="42"/>
      <c r="AG33" s="42"/>
      <c r="AH33" s="42"/>
      <c r="AI33" s="42"/>
      <c r="AJ33" s="42"/>
      <c r="AK33" s="42"/>
      <c r="AL33" s="42"/>
      <c r="AM33" s="42"/>
      <c r="AN33" s="42"/>
      <c r="AO33" s="162"/>
    </row>
    <row r="34" spans="1:41" ht="14.25" customHeight="1" x14ac:dyDescent="0.25">
      <c r="A34" s="161"/>
      <c r="B34" s="333">
        <f>MENU!L115</f>
        <v>0</v>
      </c>
      <c r="C34" s="333"/>
      <c r="D34" s="333"/>
      <c r="E34" s="174" t="s">
        <v>233</v>
      </c>
      <c r="F34" s="176"/>
      <c r="G34" s="176"/>
      <c r="H34" s="176"/>
      <c r="I34" s="176"/>
      <c r="J34" s="176"/>
      <c r="K34" s="176"/>
      <c r="L34" s="176"/>
      <c r="M34" s="3"/>
      <c r="N34" s="3"/>
      <c r="O34" s="333">
        <f>MENU!L116</f>
        <v>0</v>
      </c>
      <c r="P34" s="333"/>
      <c r="Q34" s="333"/>
      <c r="R34" s="174" t="s">
        <v>234</v>
      </c>
      <c r="S34" s="176"/>
      <c r="T34" s="176"/>
      <c r="U34" s="176"/>
      <c r="V34" s="176"/>
      <c r="W34" s="176"/>
      <c r="X34" s="177"/>
      <c r="Y34" s="176"/>
      <c r="Z34" s="176"/>
      <c r="AA34" s="176"/>
      <c r="AB34" s="176"/>
      <c r="AC34" s="3"/>
      <c r="AD34" s="333">
        <f>MENU!L117</f>
        <v>0</v>
      </c>
      <c r="AE34" s="333"/>
      <c r="AF34" s="333"/>
      <c r="AG34" s="333"/>
      <c r="AH34" s="174" t="s">
        <v>235</v>
      </c>
      <c r="AI34" s="176"/>
      <c r="AJ34" s="176"/>
      <c r="AM34" s="42"/>
      <c r="AN34" s="6"/>
      <c r="AO34" s="160"/>
    </row>
    <row r="35" spans="1:41" ht="5.25" customHeight="1" x14ac:dyDescent="0.25">
      <c r="A35" s="164"/>
      <c r="B35" s="165"/>
      <c r="C35" s="7"/>
      <c r="D35" s="166"/>
      <c r="E35" s="166"/>
      <c r="F35" s="166"/>
      <c r="G35" s="166"/>
      <c r="H35" s="166"/>
      <c r="I35" s="166"/>
      <c r="J35" s="166"/>
      <c r="K35" s="166"/>
      <c r="L35" s="166"/>
      <c r="M35" s="166"/>
      <c r="N35" s="166"/>
      <c r="O35" s="166"/>
      <c r="P35" s="166"/>
      <c r="Q35" s="166"/>
      <c r="R35" s="166"/>
      <c r="S35" s="166"/>
      <c r="T35" s="166"/>
      <c r="U35" s="167"/>
      <c r="V35" s="166"/>
      <c r="W35" s="166"/>
      <c r="X35" s="166"/>
      <c r="Y35" s="166"/>
      <c r="Z35" s="166"/>
      <c r="AA35" s="166"/>
      <c r="AB35" s="166"/>
      <c r="AC35" s="166"/>
      <c r="AD35" s="166"/>
      <c r="AE35" s="166"/>
      <c r="AF35" s="166"/>
      <c r="AG35" s="166"/>
      <c r="AH35" s="166"/>
      <c r="AI35" s="166"/>
      <c r="AJ35" s="166"/>
      <c r="AK35" s="166"/>
      <c r="AL35" s="166"/>
      <c r="AM35" s="166"/>
      <c r="AN35" s="166"/>
      <c r="AO35" s="168"/>
    </row>
    <row r="36" spans="1:41" ht="8.25" customHeight="1" x14ac:dyDescent="0.25">
      <c r="A36" s="5"/>
    </row>
    <row r="37" spans="1:41" ht="15.6" customHeight="1" x14ac:dyDescent="0.25">
      <c r="A37" s="6"/>
      <c r="B37" s="11"/>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row>
    <row r="38" spans="1:41" ht="15.6" customHeight="1" x14ac:dyDescent="0.25">
      <c r="A38" s="6"/>
      <c r="B38" s="11"/>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row>
    <row r="39" spans="1:41" ht="15.6" customHeight="1" x14ac:dyDescent="0.25">
      <c r="A39" s="6"/>
      <c r="B39" s="11"/>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row>
    <row r="40" spans="1:41" ht="15.6" customHeight="1" x14ac:dyDescent="0.25">
      <c r="A40" s="6"/>
      <c r="B40" s="11"/>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row>
    <row r="41" spans="1:41" ht="15.6" customHeight="1" x14ac:dyDescent="0.25">
      <c r="A41" s="6"/>
      <c r="B41" s="11"/>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row>
    <row r="42" spans="1:41" ht="15.6" customHeight="1" x14ac:dyDescent="0.25">
      <c r="A42" s="6"/>
      <c r="B42" s="11"/>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row>
    <row r="43" spans="1:41" ht="15.6" customHeight="1" x14ac:dyDescent="0.25">
      <c r="A43" s="6"/>
      <c r="B43" s="11"/>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row>
    <row r="44" spans="1:41" ht="15.6" customHeight="1" x14ac:dyDescent="0.25">
      <c r="A44" s="6"/>
      <c r="B44" s="11"/>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row>
    <row r="45" spans="1:41" ht="15.6" customHeight="1" x14ac:dyDescent="0.25">
      <c r="A45" s="6"/>
      <c r="B45" s="11"/>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row>
    <row r="46" spans="1:41" ht="15.6" customHeight="1" x14ac:dyDescent="0.25">
      <c r="A46" s="6"/>
      <c r="B46" s="11"/>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row>
    <row r="47" spans="1:41" ht="15.6" customHeight="1" x14ac:dyDescent="0.25">
      <c r="A47" s="6"/>
      <c r="B47" s="11"/>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row>
    <row r="48" spans="1:41" ht="15.6" customHeight="1" x14ac:dyDescent="0.25">
      <c r="A48" s="6"/>
      <c r="B48" s="11"/>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row>
    <row r="49" spans="1:41" ht="15.6" customHeight="1" x14ac:dyDescent="0.25">
      <c r="A49" s="6"/>
      <c r="B49" s="11"/>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row>
    <row r="50" spans="1:41" ht="15.6" customHeight="1" x14ac:dyDescent="0.25">
      <c r="A50" s="6"/>
      <c r="B50" s="11"/>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row>
    <row r="51" spans="1:41" ht="15.6" customHeight="1" x14ac:dyDescent="0.25">
      <c r="A51" s="6"/>
      <c r="B51" s="11"/>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row>
    <row r="52" spans="1:41" ht="15.6" customHeight="1" x14ac:dyDescent="0.25">
      <c r="A52" s="6"/>
      <c r="B52" s="11"/>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row>
    <row r="53" spans="1:41" ht="15.6" customHeight="1" x14ac:dyDescent="0.25">
      <c r="A53" s="6"/>
      <c r="B53" s="11"/>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row>
    <row r="54" spans="1:41" ht="18.75" customHeight="1" x14ac:dyDescent="0.25">
      <c r="A54" s="6"/>
      <c r="B54" s="11"/>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row>
    <row r="55" spans="1:41" ht="4.5" customHeight="1" x14ac:dyDescent="0.25">
      <c r="A55" s="6"/>
      <c r="B55" s="11"/>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row>
    <row r="56" spans="1:41" ht="15.6" customHeight="1" x14ac:dyDescent="0.25">
      <c r="A56" s="6"/>
      <c r="B56" s="353">
        <f>Application!AC1</f>
        <v>50002</v>
      </c>
      <c r="C56" s="353"/>
      <c r="D56" s="353"/>
      <c r="E56" s="229" t="str">
        <f>Application!B7</f>
        <v>Sample, John Fitzgerald</v>
      </c>
      <c r="F56" s="269"/>
      <c r="G56" s="269"/>
      <c r="H56" s="269"/>
      <c r="I56" s="269"/>
      <c r="J56" s="269"/>
      <c r="K56" s="269"/>
      <c r="L56" s="269"/>
      <c r="M56" s="269"/>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row>
    <row r="57" spans="1:41" ht="15.6" customHeight="1" x14ac:dyDescent="0.25">
      <c r="A57" s="269"/>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
      <c r="AL57" s="269"/>
      <c r="AM57" s="269"/>
      <c r="AN57" s="269"/>
      <c r="AO57" s="269"/>
    </row>
    <row r="58" spans="1:41" ht="15.6" customHeight="1" x14ac:dyDescent="0.25">
      <c r="A58" s="269"/>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
      <c r="AL58" s="269"/>
      <c r="AM58" s="269"/>
      <c r="AN58" s="269"/>
      <c r="AO58" s="269"/>
    </row>
    <row r="59" spans="1:41" ht="15.6" customHeight="1" x14ac:dyDescent="0.25">
      <c r="A59" s="50"/>
      <c r="B59" s="198"/>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269"/>
      <c r="AM59" s="269"/>
      <c r="AN59" s="269"/>
      <c r="AO59" s="269"/>
    </row>
    <row r="60" spans="1:41" ht="15.6" customHeight="1" x14ac:dyDescent="0.25">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269"/>
      <c r="AN60" s="269"/>
      <c r="AO60" s="269"/>
    </row>
    <row r="61" spans="1:41" ht="15.6" customHeight="1" x14ac:dyDescent="0.25">
      <c r="A61" s="269"/>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269"/>
      <c r="AN61" s="269"/>
      <c r="AO61" s="269"/>
    </row>
    <row r="62" spans="1:41" ht="15.6" customHeight="1" x14ac:dyDescent="0.25">
      <c r="A62" s="269"/>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269"/>
      <c r="AN62" s="269"/>
      <c r="AO62" s="269"/>
    </row>
    <row r="63" spans="1:41" ht="15.6" customHeight="1" x14ac:dyDescent="0.25">
      <c r="A63" s="269"/>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269"/>
      <c r="AN63" s="269"/>
      <c r="AO63" s="269"/>
    </row>
    <row r="64" spans="1:41" ht="15.6" customHeight="1" x14ac:dyDescent="0.25">
      <c r="A64" s="269"/>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269"/>
      <c r="AN64" s="269"/>
      <c r="AO64" s="269"/>
    </row>
    <row r="65" spans="1:41" ht="47.25" customHeight="1" x14ac:dyDescent="0.25">
      <c r="A65" s="269"/>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269"/>
      <c r="AN65" s="269"/>
      <c r="AO65" s="269"/>
    </row>
    <row r="66" spans="1:41" ht="24" customHeight="1" x14ac:dyDescent="0.25">
      <c r="A66" s="181" t="s">
        <v>218</v>
      </c>
      <c r="B66" s="269"/>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269"/>
      <c r="AM66" s="269"/>
      <c r="AN66" s="269"/>
      <c r="AO66" s="269"/>
    </row>
    <row r="67" spans="1:41" ht="15.6" customHeight="1" x14ac:dyDescent="0.25">
      <c r="A67" s="169"/>
      <c r="B67" s="146" t="s">
        <v>5</v>
      </c>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158"/>
    </row>
    <row r="68" spans="1:41" ht="15.6" customHeight="1" x14ac:dyDescent="0.25">
      <c r="A68" s="161"/>
      <c r="B68" s="6"/>
      <c r="C68" s="42" t="s">
        <v>220</v>
      </c>
      <c r="D68" s="6"/>
      <c r="E68" s="6"/>
      <c r="F68" s="6"/>
      <c r="G68" s="6"/>
      <c r="H68" s="6"/>
      <c r="I68" s="6"/>
      <c r="J68" s="6"/>
      <c r="K68" s="6"/>
      <c r="L68" s="6"/>
      <c r="M68" s="333" t="str">
        <f>MENU!L76</f>
        <v>X</v>
      </c>
      <c r="N68" s="333"/>
      <c r="O68" s="6"/>
      <c r="P68" s="6"/>
      <c r="Q68" s="42" t="s">
        <v>221</v>
      </c>
      <c r="S68" s="6"/>
      <c r="T68" s="6"/>
      <c r="U68" s="269"/>
      <c r="V68" s="6"/>
      <c r="W68" s="6"/>
      <c r="X68" s="6"/>
      <c r="Y68" s="6"/>
      <c r="Z68" s="6"/>
      <c r="AA68" s="6"/>
      <c r="AB68" s="6"/>
      <c r="AC68" s="6"/>
      <c r="AD68" s="333">
        <f>MENU!L77</f>
        <v>0</v>
      </c>
      <c r="AE68" s="333"/>
      <c r="AF68" s="6"/>
      <c r="AG68" s="6"/>
      <c r="AH68" s="6"/>
      <c r="AI68" s="6"/>
      <c r="AJ68" s="6"/>
      <c r="AK68" s="6"/>
      <c r="AL68" s="6"/>
      <c r="AM68" s="6"/>
      <c r="AN68" s="6"/>
      <c r="AO68" s="160"/>
    </row>
    <row r="69" spans="1:41" ht="3.75" customHeight="1" x14ac:dyDescent="0.25">
      <c r="A69" s="164"/>
      <c r="B69" s="7"/>
      <c r="C69" s="166"/>
      <c r="D69" s="7"/>
      <c r="E69" s="7"/>
      <c r="F69" s="7"/>
      <c r="G69" s="7"/>
      <c r="H69" s="7"/>
      <c r="I69" s="7"/>
      <c r="J69" s="7"/>
      <c r="K69" s="7"/>
      <c r="L69" s="7"/>
      <c r="M69" s="7"/>
      <c r="N69" s="7"/>
      <c r="O69" s="7"/>
      <c r="P69" s="7"/>
      <c r="Q69" s="7"/>
      <c r="R69" s="166"/>
      <c r="S69" s="7"/>
      <c r="T69" s="7"/>
      <c r="U69" s="7"/>
      <c r="V69" s="7"/>
      <c r="W69" s="7"/>
      <c r="X69" s="7"/>
      <c r="Y69" s="7"/>
      <c r="Z69" s="7"/>
      <c r="AA69" s="7"/>
      <c r="AB69" s="7"/>
      <c r="AC69" s="7"/>
      <c r="AD69" s="7"/>
      <c r="AE69" s="7"/>
      <c r="AF69" s="7"/>
      <c r="AG69" s="7"/>
      <c r="AH69" s="7"/>
      <c r="AI69" s="7"/>
      <c r="AJ69" s="7"/>
      <c r="AK69" s="7"/>
      <c r="AL69" s="7"/>
      <c r="AM69" s="7"/>
      <c r="AN69" s="7"/>
      <c r="AO69" s="199"/>
    </row>
    <row r="70" spans="1:41" ht="15.6" customHeight="1" x14ac:dyDescent="0.25">
      <c r="A70" s="169"/>
      <c r="B70" s="146" t="s">
        <v>8</v>
      </c>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6"/>
      <c r="AM70" s="6"/>
      <c r="AN70" s="6"/>
      <c r="AO70" s="160"/>
    </row>
    <row r="71" spans="1:41" ht="15.6" customHeight="1" x14ac:dyDescent="0.25">
      <c r="A71" s="161"/>
      <c r="B71" s="6"/>
      <c r="C71" s="333">
        <f>MENU!L69</f>
        <v>0</v>
      </c>
      <c r="D71" s="333"/>
      <c r="E71" s="201" t="s">
        <v>222</v>
      </c>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160"/>
    </row>
    <row r="72" spans="1:41" ht="15.6" customHeight="1" x14ac:dyDescent="0.25">
      <c r="A72" s="161"/>
      <c r="B72" s="6"/>
      <c r="C72" s="352">
        <f>MENU!L70</f>
        <v>0</v>
      </c>
      <c r="D72" s="352"/>
      <c r="E72" s="201" t="s">
        <v>223</v>
      </c>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160"/>
    </row>
    <row r="73" spans="1:41" ht="15.6" customHeight="1" x14ac:dyDescent="0.25">
      <c r="A73" s="161"/>
      <c r="B73" s="6"/>
      <c r="C73" s="352">
        <f>MENU!L71</f>
        <v>0</v>
      </c>
      <c r="D73" s="352"/>
      <c r="E73" s="201" t="s">
        <v>224</v>
      </c>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160"/>
    </row>
    <row r="74" spans="1:41" ht="15.6" customHeight="1" x14ac:dyDescent="0.25">
      <c r="A74" s="161"/>
      <c r="B74" s="6"/>
      <c r="C74" s="352">
        <f>MENU!L72</f>
        <v>0</v>
      </c>
      <c r="D74" s="352"/>
      <c r="E74" s="201" t="s">
        <v>225</v>
      </c>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160"/>
    </row>
    <row r="75" spans="1:41" ht="15.6" customHeight="1" x14ac:dyDescent="0.25">
      <c r="A75" s="161"/>
      <c r="B75" s="6"/>
      <c r="C75" s="352" t="str">
        <f>MENU!L73</f>
        <v>X</v>
      </c>
      <c r="D75" s="352"/>
      <c r="E75" s="174" t="s">
        <v>226</v>
      </c>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160"/>
    </row>
    <row r="76" spans="1:41" ht="4.5" customHeight="1" x14ac:dyDescent="0.25">
      <c r="A76" s="164"/>
      <c r="B76" s="7"/>
      <c r="C76" s="165"/>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199"/>
    </row>
    <row r="77" spans="1:41" ht="15.6" customHeight="1" x14ac:dyDescent="0.25">
      <c r="A77" s="42"/>
      <c r="B77" s="6"/>
      <c r="C77" s="10"/>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269"/>
      <c r="AN77" s="269"/>
      <c r="AO77" s="269"/>
    </row>
    <row r="78" spans="1:41" ht="15.6" customHeight="1" x14ac:dyDescent="0.25">
      <c r="A78" s="42"/>
      <c r="B78" s="6"/>
      <c r="C78" s="10"/>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269"/>
      <c r="AN78" s="269"/>
      <c r="AO78" s="269"/>
    </row>
    <row r="79" spans="1:41" ht="15.6" customHeight="1" x14ac:dyDescent="0.25">
      <c r="A79" s="42"/>
      <c r="B79" s="6"/>
      <c r="C79" s="10"/>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269"/>
      <c r="AN79" s="269"/>
      <c r="AO79" s="269"/>
    </row>
    <row r="80" spans="1:41" ht="15.6" customHeight="1" x14ac:dyDescent="0.25">
      <c r="A80" s="42"/>
      <c r="B80" s="6"/>
      <c r="C80" s="10"/>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269"/>
      <c r="AN80" s="269"/>
      <c r="AO80" s="269"/>
    </row>
    <row r="81" spans="1:41" ht="15.6" customHeight="1" x14ac:dyDescent="0.25">
      <c r="A81" s="42"/>
      <c r="B81" s="6"/>
      <c r="C81" s="10"/>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269"/>
      <c r="AN81" s="269"/>
      <c r="AO81" s="269"/>
    </row>
    <row r="82" spans="1:41" ht="15.6" customHeight="1" x14ac:dyDescent="0.25">
      <c r="A82" s="42"/>
      <c r="B82" s="6"/>
      <c r="C82" s="10"/>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269"/>
      <c r="AN82" s="269"/>
      <c r="AO82" s="269"/>
    </row>
    <row r="83" spans="1:41" ht="15.6" customHeight="1" x14ac:dyDescent="0.25">
      <c r="A83" s="42"/>
      <c r="B83" s="6"/>
      <c r="C83" s="10"/>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269"/>
      <c r="AN83" s="269"/>
      <c r="AO83" s="269"/>
    </row>
    <row r="84" spans="1:41" ht="15.6" customHeight="1" x14ac:dyDescent="0.25">
      <c r="A84" s="42"/>
      <c r="B84" s="6"/>
      <c r="C84" s="10"/>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269"/>
      <c r="AN84" s="269"/>
      <c r="AO84" s="269"/>
    </row>
    <row r="85" spans="1:41" ht="15.6" customHeight="1" x14ac:dyDescent="0.25">
      <c r="A85" s="42"/>
      <c r="B85" s="6"/>
      <c r="C85" s="10"/>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269"/>
      <c r="AN85" s="269"/>
      <c r="AO85" s="269"/>
    </row>
    <row r="86" spans="1:41" ht="15.6" customHeight="1" x14ac:dyDescent="0.25">
      <c r="A86" s="42"/>
      <c r="B86" s="6"/>
      <c r="C86" s="10"/>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269"/>
      <c r="AN86" s="269"/>
      <c r="AO86" s="269"/>
    </row>
    <row r="87" spans="1:41" ht="15.6" customHeight="1" x14ac:dyDescent="0.25">
      <c r="A87" s="42"/>
      <c r="B87" s="6"/>
      <c r="C87" s="10"/>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269"/>
      <c r="AN87" s="269"/>
      <c r="AO87" s="269"/>
    </row>
    <row r="88" spans="1:41" ht="15.6" customHeight="1" x14ac:dyDescent="0.25">
      <c r="A88" s="42"/>
      <c r="B88" s="6"/>
      <c r="C88" s="10"/>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269"/>
      <c r="AN88" s="269"/>
      <c r="AO88" s="269"/>
    </row>
    <row r="89" spans="1:41" ht="15.6" customHeight="1" x14ac:dyDescent="0.25">
      <c r="A89" s="42"/>
      <c r="B89" s="6"/>
      <c r="C89" s="10"/>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269"/>
      <c r="AN89" s="269"/>
      <c r="AO89" s="269"/>
    </row>
    <row r="90" spans="1:41" ht="15.6" customHeight="1" x14ac:dyDescent="0.25">
      <c r="A90" s="42"/>
      <c r="B90" s="6"/>
      <c r="C90" s="10"/>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269"/>
      <c r="AN90" s="269"/>
      <c r="AO90" s="269"/>
    </row>
    <row r="91" spans="1:41" ht="15.6" customHeight="1" x14ac:dyDescent="0.25">
      <c r="A91" s="42"/>
      <c r="B91" s="6"/>
      <c r="C91" s="10"/>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269"/>
      <c r="AN91" s="269"/>
      <c r="AO91" s="269"/>
    </row>
    <row r="92" spans="1:41" ht="15.6" customHeight="1" x14ac:dyDescent="0.25">
      <c r="A92" s="42"/>
      <c r="B92" s="6"/>
      <c r="C92" s="10"/>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269"/>
      <c r="AN92" s="269"/>
      <c r="AO92" s="269"/>
    </row>
    <row r="93" spans="1:41" ht="15.6" customHeight="1" x14ac:dyDescent="0.25">
      <c r="A93" s="42"/>
      <c r="B93" s="6"/>
      <c r="C93" s="10"/>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269"/>
      <c r="AN93" s="269"/>
      <c r="AO93" s="269"/>
    </row>
    <row r="94" spans="1:41" ht="15.6" customHeight="1" x14ac:dyDescent="0.25">
      <c r="A94" s="42"/>
      <c r="B94" s="6"/>
      <c r="C94" s="10"/>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269"/>
      <c r="AN94" s="269"/>
      <c r="AO94" s="269"/>
    </row>
    <row r="95" spans="1:41" x14ac:dyDescent="0.25">
      <c r="A95" s="42"/>
      <c r="B95" s="6"/>
      <c r="C95" s="10"/>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269"/>
      <c r="AN95" s="269"/>
      <c r="AO95" s="269"/>
    </row>
    <row r="96" spans="1:41" x14ac:dyDescent="0.25">
      <c r="A96" s="42"/>
      <c r="B96" s="6"/>
      <c r="C96" s="10"/>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269"/>
      <c r="AN96" s="269"/>
      <c r="AO96" s="269"/>
    </row>
    <row r="97" spans="1:41" x14ac:dyDescent="0.25">
      <c r="A97" s="42"/>
      <c r="B97" s="6"/>
      <c r="C97" s="10"/>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269"/>
      <c r="AN97" s="269"/>
      <c r="AO97" s="269"/>
    </row>
    <row r="98" spans="1:41" x14ac:dyDescent="0.25">
      <c r="A98" s="42"/>
      <c r="B98" s="6"/>
      <c r="C98" s="10"/>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269"/>
      <c r="AN98" s="269"/>
      <c r="AO98" s="269"/>
    </row>
    <row r="99" spans="1:41" ht="29.25" customHeight="1" x14ac:dyDescent="0.25">
      <c r="A99" s="181" t="s">
        <v>49</v>
      </c>
      <c r="B99" s="269"/>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269"/>
      <c r="AM99" s="269"/>
      <c r="AN99" s="269"/>
      <c r="AO99" s="269"/>
    </row>
    <row r="100" spans="1:41" ht="12.75" customHeight="1" x14ac:dyDescent="0.25">
      <c r="A100" s="169"/>
      <c r="B100" s="263" t="s">
        <v>419</v>
      </c>
      <c r="C100" s="5"/>
      <c r="D100" s="5"/>
      <c r="E100" s="5"/>
      <c r="F100" s="5"/>
      <c r="G100" s="5"/>
      <c r="H100" s="5"/>
      <c r="I100" s="5"/>
      <c r="J100" s="5"/>
      <c r="K100" s="5"/>
      <c r="L100" s="5"/>
      <c r="M100" s="5"/>
      <c r="N100" s="5"/>
      <c r="O100" s="5"/>
      <c r="P100" s="5"/>
      <c r="Q100" s="5"/>
      <c r="R100" s="5"/>
      <c r="S100" s="5"/>
      <c r="T100" s="5"/>
      <c r="U100" s="5"/>
      <c r="V100" s="200" t="s">
        <v>462</v>
      </c>
      <c r="W100" s="5"/>
      <c r="X100" s="5"/>
      <c r="Y100" s="5"/>
      <c r="Z100" s="5"/>
      <c r="AA100" s="5"/>
      <c r="AB100" s="5"/>
      <c r="AC100" s="5"/>
      <c r="AD100" s="5"/>
      <c r="AE100" s="5"/>
      <c r="AF100" s="5"/>
      <c r="AG100" s="5"/>
      <c r="AH100" s="5"/>
      <c r="AI100" s="5"/>
      <c r="AJ100" s="5"/>
      <c r="AK100" s="5"/>
      <c r="AL100" s="5"/>
      <c r="AM100" s="5"/>
      <c r="AN100" s="5"/>
      <c r="AO100" s="158"/>
    </row>
    <row r="101" spans="1:41" ht="29.25" customHeight="1" x14ac:dyDescent="0.25">
      <c r="A101" s="164"/>
      <c r="B101" s="297" t="s">
        <v>52</v>
      </c>
      <c r="C101" s="7"/>
      <c r="D101" s="7"/>
      <c r="E101" s="7"/>
      <c r="F101" s="7"/>
      <c r="G101" s="7"/>
      <c r="H101" s="7"/>
      <c r="I101" s="7"/>
      <c r="J101" s="7"/>
      <c r="K101" s="7"/>
      <c r="L101" s="7"/>
      <c r="M101" s="7"/>
      <c r="N101" s="7"/>
      <c r="O101" s="7"/>
      <c r="P101" s="7"/>
      <c r="Q101" s="7"/>
      <c r="R101" s="7"/>
      <c r="S101" s="7"/>
      <c r="T101" s="7"/>
      <c r="U101" s="7"/>
      <c r="V101" s="276"/>
      <c r="W101" s="351" t="str">
        <f>MENU!L34</f>
        <v>Juan Solis</v>
      </c>
      <c r="X101" s="351"/>
      <c r="Y101" s="351"/>
      <c r="Z101" s="351"/>
      <c r="AA101" s="351"/>
      <c r="AB101" s="351"/>
      <c r="AC101" s="351"/>
      <c r="AD101" s="351"/>
      <c r="AE101" s="351"/>
      <c r="AF101" s="351"/>
      <c r="AG101" s="351"/>
      <c r="AH101" s="351"/>
      <c r="AI101" s="351"/>
      <c r="AJ101" s="351"/>
      <c r="AK101" s="351"/>
      <c r="AL101" s="351"/>
      <c r="AM101" s="351"/>
      <c r="AN101" s="351"/>
      <c r="AO101" s="199"/>
    </row>
    <row r="102" spans="1:41" x14ac:dyDescent="0.25">
      <c r="A102" s="144"/>
      <c r="B102" s="269"/>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269"/>
      <c r="AM102" s="269"/>
      <c r="AN102" s="269"/>
      <c r="AO102" s="269"/>
    </row>
    <row r="103" spans="1:41" x14ac:dyDescent="0.25">
      <c r="B103" s="61"/>
    </row>
    <row r="104" spans="1:41" x14ac:dyDescent="0.25">
      <c r="B104" s="61"/>
    </row>
    <row r="105" spans="1:41" x14ac:dyDescent="0.25">
      <c r="B105" s="61"/>
    </row>
    <row r="106" spans="1:41" x14ac:dyDescent="0.25">
      <c r="B106" s="61"/>
    </row>
    <row r="107" spans="1:41" x14ac:dyDescent="0.25">
      <c r="B107" s="61"/>
    </row>
    <row r="108" spans="1:41" x14ac:dyDescent="0.25">
      <c r="B108" s="61"/>
    </row>
    <row r="109" spans="1:41" x14ac:dyDescent="0.25">
      <c r="B109" s="61"/>
    </row>
    <row r="110" spans="1:41" x14ac:dyDescent="0.25">
      <c r="B110" s="151"/>
    </row>
    <row r="111" spans="1:41" x14ac:dyDescent="0.25">
      <c r="B111" s="61"/>
    </row>
    <row r="112" spans="1:41" x14ac:dyDescent="0.25">
      <c r="B112" s="61"/>
    </row>
    <row r="114" spans="1:43" ht="41.45" customHeight="1" x14ac:dyDescent="0.25"/>
    <row r="123" spans="1:43"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row>
    <row r="124" spans="1:43" x14ac:dyDescent="0.25">
      <c r="A124" s="6"/>
      <c r="B124" s="163"/>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6"/>
      <c r="AQ124" s="6"/>
    </row>
    <row r="125" spans="1:43" x14ac:dyDescent="0.25">
      <c r="A125" s="6"/>
      <c r="B125" s="42"/>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row>
    <row r="126" spans="1:43" x14ac:dyDescent="0.25">
      <c r="A126" s="6"/>
      <c r="B126" s="6"/>
      <c r="C126" s="42"/>
      <c r="D126" s="6"/>
      <c r="E126" s="6"/>
      <c r="F126" s="6"/>
      <c r="G126" s="6"/>
      <c r="H126" s="6"/>
      <c r="I126" s="6"/>
      <c r="J126" s="6"/>
      <c r="K126" s="6"/>
      <c r="L126" s="6"/>
      <c r="M126" s="6"/>
      <c r="N126" s="44"/>
      <c r="O126" s="6"/>
      <c r="P126" s="6"/>
      <c r="Q126" s="6"/>
      <c r="R126" s="6"/>
      <c r="S126" s="6"/>
      <c r="T126" s="6"/>
      <c r="U126" s="6"/>
      <c r="V126" s="6"/>
      <c r="W126" s="6"/>
      <c r="X126" s="6"/>
      <c r="Y126" s="6"/>
      <c r="Z126" s="6"/>
      <c r="AA126" s="6"/>
      <c r="AB126" s="6"/>
      <c r="AC126" s="45"/>
      <c r="AD126" s="6"/>
      <c r="AE126" s="6"/>
      <c r="AF126" s="6"/>
      <c r="AG126" s="6"/>
      <c r="AH126" s="6"/>
      <c r="AI126" s="6"/>
      <c r="AJ126" s="6"/>
      <c r="AK126" s="6"/>
      <c r="AL126" s="6"/>
      <c r="AM126" s="6"/>
      <c r="AN126" s="6"/>
      <c r="AO126" s="6"/>
      <c r="AP126" s="6"/>
      <c r="AQ126" s="6"/>
    </row>
    <row r="127" spans="1:43"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row>
    <row r="128" spans="1:43" x14ac:dyDescent="0.25">
      <c r="A128" s="6"/>
      <c r="B128" s="42"/>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row>
    <row r="129" spans="1:43" x14ac:dyDescent="0.25">
      <c r="A129" s="6"/>
      <c r="B129" s="6"/>
      <c r="C129" s="42"/>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row>
    <row r="130" spans="1:43"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row>
    <row r="131" spans="1:43" x14ac:dyDescent="0.25">
      <c r="A131" s="6"/>
      <c r="B131" s="6"/>
      <c r="C131" s="42"/>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row>
    <row r="132" spans="1:43"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row>
    <row r="133" spans="1:43" x14ac:dyDescent="0.25">
      <c r="A133" s="6"/>
      <c r="B133" s="6"/>
      <c r="C133" s="42"/>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row>
    <row r="134" spans="1:43"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row>
    <row r="135" spans="1:43" x14ac:dyDescent="0.25">
      <c r="A135" s="6"/>
      <c r="B135" s="6"/>
      <c r="C135" s="12"/>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row>
    <row r="136" spans="1:43"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row>
    <row r="137" spans="1:43" x14ac:dyDescent="0.25">
      <c r="A137" s="6"/>
      <c r="B137" s="6"/>
      <c r="C137" s="42"/>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row>
    <row r="138" spans="1:43"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row>
    <row r="139" spans="1:43"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row>
    <row r="140" spans="1:43"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row>
    <row r="141" spans="1:43"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row>
    <row r="142" spans="1:43"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row>
    <row r="143" spans="1:43"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row>
    <row r="144" spans="1:43"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row>
    <row r="145" spans="1:43"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row>
    <row r="146" spans="1:43"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row>
    <row r="147" spans="1:43"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row>
    <row r="148" spans="1:43"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row>
    <row r="149" spans="1:43"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row>
    <row r="150" spans="1:43"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row>
    <row r="151" spans="1:43"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row>
    <row r="152" spans="1:43"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row>
    <row r="153" spans="1:43"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row>
    <row r="154" spans="1:43"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row>
    <row r="155" spans="1:43"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row>
    <row r="156" spans="1:43"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row>
    <row r="157" spans="1:43"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row>
    <row r="158" spans="1:43"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row>
    <row r="159" spans="1:43"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row>
    <row r="160" spans="1:43"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row>
    <row r="161" spans="1:43"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row>
    <row r="162" spans="1:43"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row>
    <row r="163" spans="1:43"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row>
    <row r="164" spans="1:43"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row>
    <row r="165" spans="1:43"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row>
  </sheetData>
  <sheetProtection sheet="1" objects="1" scenarios="1" selectLockedCells="1" selectUnlockedCells="1"/>
  <mergeCells count="34">
    <mergeCell ref="W101:AN101"/>
    <mergeCell ref="C73:D73"/>
    <mergeCell ref="C74:D74"/>
    <mergeCell ref="C75:D75"/>
    <mergeCell ref="B56:D56"/>
    <mergeCell ref="M68:N68"/>
    <mergeCell ref="AD68:AE68"/>
    <mergeCell ref="C71:D71"/>
    <mergeCell ref="C72:D72"/>
    <mergeCell ref="AC1:AG1"/>
    <mergeCell ref="K15:AN15"/>
    <mergeCell ref="P18:R18"/>
    <mergeCell ref="AH7:AN7"/>
    <mergeCell ref="AH19:AI19"/>
    <mergeCell ref="Z13:AD13"/>
    <mergeCell ref="B2:AN2"/>
    <mergeCell ref="B10:G10"/>
    <mergeCell ref="N10:W10"/>
    <mergeCell ref="AE13:AJ13"/>
    <mergeCell ref="P13:Y13"/>
    <mergeCell ref="AI6:AM6"/>
    <mergeCell ref="B4:AN4"/>
    <mergeCell ref="B3:AN3"/>
    <mergeCell ref="Y10:AL10"/>
    <mergeCell ref="B34:D34"/>
    <mergeCell ref="O34:Q34"/>
    <mergeCell ref="AD34:AG34"/>
    <mergeCell ref="B30:D30"/>
    <mergeCell ref="O19:S19"/>
    <mergeCell ref="B27:D27"/>
    <mergeCell ref="V26:AA26"/>
    <mergeCell ref="AD26:AK26"/>
    <mergeCell ref="B20:D20"/>
    <mergeCell ref="B24:D24"/>
  </mergeCells>
  <printOptions horizontalCentered="1"/>
  <pageMargins left="0.16" right="0" top="0.47" bottom="0.17" header="0" footer="0"/>
  <pageSetup scale="97" orientation="portrait" r:id="rId1"/>
  <rowBreaks count="1" manualBreakCount="1">
    <brk id="54" max="4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L106"/>
  <sheetViews>
    <sheetView showGridLines="0" zoomScale="150" zoomScaleNormal="150" workbookViewId="0">
      <selection activeCell="B1" sqref="B1:D1"/>
    </sheetView>
  </sheetViews>
  <sheetFormatPr defaultRowHeight="15" x14ac:dyDescent="0.25"/>
  <cols>
    <col min="1" max="1" width="0.5703125" customWidth="1"/>
    <col min="2" max="11" width="3" customWidth="1"/>
    <col min="12" max="12" width="2.28515625" customWidth="1"/>
    <col min="13" max="16" width="3" customWidth="1"/>
    <col min="17" max="17" width="2.42578125" customWidth="1"/>
    <col min="18" max="18" width="2.7109375" customWidth="1"/>
    <col min="19" max="22" width="3" customWidth="1"/>
    <col min="23" max="23" width="4" customWidth="1"/>
    <col min="24" max="27" width="3" customWidth="1"/>
    <col min="28" max="28" width="2.42578125" customWidth="1"/>
    <col min="29" max="29" width="1.42578125" customWidth="1"/>
    <col min="30" max="32" width="3" customWidth="1"/>
    <col min="33" max="33" width="2.85546875" customWidth="1"/>
    <col min="34" max="34" width="2.42578125" customWidth="1"/>
    <col min="35" max="36" width="3" customWidth="1"/>
    <col min="37" max="37" width="2.5703125" customWidth="1"/>
    <col min="38" max="38" width="2" customWidth="1"/>
    <col min="39" max="129" width="3" customWidth="1"/>
  </cols>
  <sheetData>
    <row r="1" spans="1:38" ht="33.75" customHeight="1" x14ac:dyDescent="0.25">
      <c r="B1" s="353">
        <f>Application!AC1</f>
        <v>50002</v>
      </c>
      <c r="C1" s="353"/>
      <c r="D1" s="353"/>
      <c r="E1" s="229" t="str">
        <f>Application!B7</f>
        <v>Sample, John Fitzgerald</v>
      </c>
      <c r="AK1" s="2"/>
    </row>
    <row r="2" spans="1:38" ht="15" customHeight="1" x14ac:dyDescent="0.25">
      <c r="AK2" s="2"/>
    </row>
    <row r="3" spans="1:38" ht="15" customHeight="1" x14ac:dyDescent="0.25">
      <c r="A3" s="50"/>
      <c r="B3" s="198"/>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38" x14ac:dyDescent="0.25">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row>
    <row r="5" spans="1:38" x14ac:dyDescent="0.25">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row>
    <row r="6" spans="1:38" x14ac:dyDescent="0.25">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row>
    <row r="7" spans="1:38" x14ac:dyDescent="0.2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row>
    <row r="8" spans="1:38" x14ac:dyDescent="0.25">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row>
    <row r="9" spans="1:38" x14ac:dyDescent="0.2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row>
    <row r="10" spans="1:38" ht="18.75" customHeight="1" x14ac:dyDescent="0.25">
      <c r="A10" s="181" t="s">
        <v>218</v>
      </c>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8" ht="18.75" customHeight="1" x14ac:dyDescent="0.25">
      <c r="A11" s="169"/>
      <c r="B11" s="146" t="s">
        <v>5</v>
      </c>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158"/>
    </row>
    <row r="12" spans="1:38" ht="12" customHeight="1" x14ac:dyDescent="0.25">
      <c r="A12" s="161"/>
      <c r="B12" s="6"/>
      <c r="C12" s="42" t="s">
        <v>220</v>
      </c>
      <c r="D12" s="6"/>
      <c r="E12" s="6"/>
      <c r="F12" s="6"/>
      <c r="G12" s="6"/>
      <c r="H12" s="6"/>
      <c r="I12" s="6"/>
      <c r="J12" s="6"/>
      <c r="K12" s="6"/>
      <c r="L12" s="6"/>
      <c r="M12" s="333" t="str">
        <f>MENU!L76</f>
        <v>X</v>
      </c>
      <c r="N12" s="333"/>
      <c r="O12" s="6"/>
      <c r="P12" s="6"/>
      <c r="Q12" s="6"/>
      <c r="R12" s="42" t="s">
        <v>221</v>
      </c>
      <c r="S12" s="6"/>
      <c r="T12" s="6"/>
      <c r="V12" s="6"/>
      <c r="W12" s="6"/>
      <c r="X12" s="6"/>
      <c r="Y12" s="6"/>
      <c r="Z12" s="6"/>
      <c r="AA12" s="6"/>
      <c r="AB12" s="6"/>
      <c r="AC12" s="6"/>
      <c r="AD12" s="333">
        <f>MENU!L77</f>
        <v>0</v>
      </c>
      <c r="AE12" s="333"/>
      <c r="AF12" s="6"/>
      <c r="AG12" s="6"/>
      <c r="AH12" s="6"/>
      <c r="AI12" s="6"/>
      <c r="AJ12" s="6"/>
      <c r="AK12" s="6"/>
      <c r="AL12" s="160"/>
    </row>
    <row r="13" spans="1:38" ht="6" customHeight="1" x14ac:dyDescent="0.25">
      <c r="A13" s="164"/>
      <c r="B13" s="7"/>
      <c r="C13" s="166"/>
      <c r="D13" s="7"/>
      <c r="E13" s="7"/>
      <c r="F13" s="7"/>
      <c r="G13" s="7"/>
      <c r="H13" s="7"/>
      <c r="I13" s="7"/>
      <c r="J13" s="7"/>
      <c r="K13" s="7"/>
      <c r="L13" s="7"/>
      <c r="M13" s="7"/>
      <c r="N13" s="7"/>
      <c r="O13" s="7"/>
      <c r="P13" s="7"/>
      <c r="Q13" s="7"/>
      <c r="R13" s="166"/>
      <c r="S13" s="7"/>
      <c r="T13" s="7"/>
      <c r="U13" s="7"/>
      <c r="V13" s="7"/>
      <c r="W13" s="7"/>
      <c r="X13" s="7"/>
      <c r="Y13" s="7"/>
      <c r="Z13" s="7"/>
      <c r="AA13" s="7"/>
      <c r="AB13" s="7"/>
      <c r="AC13" s="7"/>
      <c r="AD13" s="7"/>
      <c r="AE13" s="7"/>
      <c r="AF13" s="7"/>
      <c r="AG13" s="7"/>
      <c r="AH13" s="7"/>
      <c r="AI13" s="7"/>
      <c r="AJ13" s="7"/>
      <c r="AK13" s="7"/>
      <c r="AL13" s="199"/>
    </row>
    <row r="14" spans="1:38" ht="16.899999999999999" customHeight="1" x14ac:dyDescent="0.25">
      <c r="A14" s="169"/>
      <c r="B14" s="146" t="s">
        <v>8</v>
      </c>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158"/>
    </row>
    <row r="15" spans="1:38" ht="16.899999999999999" customHeight="1" x14ac:dyDescent="0.25">
      <c r="A15" s="161"/>
      <c r="B15" s="6"/>
      <c r="C15" s="333">
        <f>MENU!L69</f>
        <v>0</v>
      </c>
      <c r="D15" s="333"/>
      <c r="E15" s="201" t="s">
        <v>222</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160"/>
    </row>
    <row r="16" spans="1:38" ht="16.899999999999999" customHeight="1" x14ac:dyDescent="0.25">
      <c r="A16" s="161"/>
      <c r="B16" s="6"/>
      <c r="C16" s="352">
        <f>MENU!L70</f>
        <v>0</v>
      </c>
      <c r="D16" s="352"/>
      <c r="E16" s="201" t="s">
        <v>223</v>
      </c>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160"/>
    </row>
    <row r="17" spans="1:38" ht="16.899999999999999" customHeight="1" x14ac:dyDescent="0.25">
      <c r="A17" s="161"/>
      <c r="B17" s="6"/>
      <c r="C17" s="352">
        <f>MENU!L71</f>
        <v>0</v>
      </c>
      <c r="D17" s="352"/>
      <c r="E17" s="201" t="s">
        <v>224</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160"/>
    </row>
    <row r="18" spans="1:38" ht="16.899999999999999" customHeight="1" x14ac:dyDescent="0.25">
      <c r="A18" s="161"/>
      <c r="B18" s="6"/>
      <c r="C18" s="352">
        <f>MENU!L72</f>
        <v>0</v>
      </c>
      <c r="D18" s="352"/>
      <c r="E18" s="201" t="s">
        <v>225</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160"/>
    </row>
    <row r="19" spans="1:38" ht="16.5" customHeight="1" x14ac:dyDescent="0.25">
      <c r="A19" s="161"/>
      <c r="B19" s="6"/>
      <c r="C19" s="352" t="str">
        <f>MENU!L73</f>
        <v>X</v>
      </c>
      <c r="D19" s="352"/>
      <c r="E19" s="174" t="s">
        <v>226</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160"/>
    </row>
    <row r="20" spans="1:38" ht="6" customHeight="1" x14ac:dyDescent="0.25">
      <c r="A20" s="164"/>
      <c r="B20" s="7"/>
      <c r="C20" s="165"/>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199"/>
    </row>
    <row r="21" spans="1:38" ht="17.100000000000001" customHeight="1" x14ac:dyDescent="0.25">
      <c r="A21" s="42"/>
      <c r="B21" s="6"/>
      <c r="C21" s="10"/>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row>
    <row r="22" spans="1:38" ht="17.100000000000001" customHeight="1" x14ac:dyDescent="0.25">
      <c r="A22" s="42"/>
      <c r="B22" s="6"/>
      <c r="C22" s="10"/>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row>
    <row r="23" spans="1:38" ht="17.100000000000001" customHeight="1" x14ac:dyDescent="0.25">
      <c r="A23" s="42"/>
      <c r="B23" s="6"/>
      <c r="C23" s="10"/>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row>
    <row r="24" spans="1:38" ht="17.100000000000001" customHeight="1" x14ac:dyDescent="0.25">
      <c r="A24" s="42"/>
      <c r="B24" s="6"/>
      <c r="C24" s="10"/>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row>
    <row r="25" spans="1:38" ht="17.100000000000001" customHeight="1" x14ac:dyDescent="0.25">
      <c r="A25" s="42"/>
      <c r="B25" s="6"/>
      <c r="C25" s="10"/>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row>
    <row r="26" spans="1:38" ht="17.100000000000001" customHeight="1" x14ac:dyDescent="0.25">
      <c r="A26" s="42"/>
      <c r="B26" s="6"/>
      <c r="C26" s="10"/>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row>
    <row r="27" spans="1:38" ht="17.100000000000001" customHeight="1" x14ac:dyDescent="0.25">
      <c r="A27" s="42"/>
      <c r="B27" s="6"/>
      <c r="C27" s="10"/>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row>
    <row r="28" spans="1:38" ht="17.100000000000001" customHeight="1" x14ac:dyDescent="0.25">
      <c r="A28" s="42"/>
      <c r="B28" s="6"/>
      <c r="C28" s="10"/>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row>
    <row r="29" spans="1:38" ht="17.100000000000001" customHeight="1" x14ac:dyDescent="0.25">
      <c r="A29" s="42"/>
      <c r="B29" s="6"/>
      <c r="C29" s="10"/>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row>
    <row r="30" spans="1:38" ht="17.100000000000001" customHeight="1" x14ac:dyDescent="0.25">
      <c r="A30" s="42"/>
      <c r="B30" s="6"/>
      <c r="C30" s="10"/>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row>
    <row r="31" spans="1:38" ht="17.100000000000001" customHeight="1" x14ac:dyDescent="0.25">
      <c r="A31" s="42"/>
      <c r="B31" s="6"/>
      <c r="C31" s="10"/>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row>
    <row r="32" spans="1:38" ht="17.100000000000001" customHeight="1" x14ac:dyDescent="0.25">
      <c r="A32" s="42"/>
      <c r="B32" s="6"/>
      <c r="C32" s="10"/>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row>
    <row r="33" spans="1:38" ht="17.100000000000001" customHeight="1" x14ac:dyDescent="0.25">
      <c r="A33" s="42"/>
      <c r="B33" s="6"/>
      <c r="C33" s="10"/>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row>
    <row r="34" spans="1:38" ht="17.100000000000001" customHeight="1" x14ac:dyDescent="0.25">
      <c r="A34" s="42"/>
      <c r="B34" s="6"/>
      <c r="C34" s="10"/>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row>
    <row r="35" spans="1:38" ht="17.100000000000001" customHeight="1" x14ac:dyDescent="0.25">
      <c r="A35" s="42"/>
      <c r="B35" s="6"/>
      <c r="C35" s="10"/>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row>
    <row r="36" spans="1:38" ht="17.100000000000001" customHeight="1" x14ac:dyDescent="0.25">
      <c r="A36" s="42"/>
      <c r="B36" s="6"/>
      <c r="C36" s="10"/>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row>
    <row r="37" spans="1:38" ht="17.100000000000001" customHeight="1" x14ac:dyDescent="0.25">
      <c r="A37" s="42"/>
      <c r="B37" s="6"/>
      <c r="C37" s="10"/>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row>
    <row r="38" spans="1:38" ht="17.100000000000001" customHeight="1" x14ac:dyDescent="0.25">
      <c r="A38" s="42"/>
      <c r="B38" s="6"/>
      <c r="C38" s="10"/>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row>
    <row r="39" spans="1:38" ht="17.100000000000001" customHeight="1" x14ac:dyDescent="0.25">
      <c r="A39" s="42"/>
      <c r="B39" s="6"/>
      <c r="C39" s="10"/>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row>
    <row r="40" spans="1:38" ht="17.100000000000001" customHeight="1" x14ac:dyDescent="0.25">
      <c r="A40" s="42"/>
      <c r="B40" s="6"/>
      <c r="C40" s="10"/>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row>
    <row r="41" spans="1:38" ht="17.100000000000001" customHeight="1" x14ac:dyDescent="0.25">
      <c r="A41" s="42"/>
      <c r="B41" s="6"/>
      <c r="C41" s="10"/>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row>
    <row r="42" spans="1:38" ht="12" customHeight="1" x14ac:dyDescent="0.25">
      <c r="A42" s="42"/>
      <c r="B42" s="6"/>
      <c r="C42" s="10"/>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row>
    <row r="43" spans="1:38" ht="15" customHeight="1" x14ac:dyDescent="0.25">
      <c r="A43" s="181" t="s">
        <v>49</v>
      </c>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8" ht="16.899999999999999" customHeight="1" x14ac:dyDescent="0.25">
      <c r="A44" s="169"/>
      <c r="B44" s="263" t="s">
        <v>419</v>
      </c>
      <c r="C44" s="5"/>
      <c r="D44" s="5"/>
      <c r="E44" s="5"/>
      <c r="F44" s="5"/>
      <c r="G44" s="5"/>
      <c r="H44" s="5"/>
      <c r="I44" s="5"/>
      <c r="J44" s="5"/>
      <c r="K44" s="5"/>
      <c r="L44" s="5"/>
      <c r="M44" s="5"/>
      <c r="N44" s="5"/>
      <c r="O44" s="5"/>
      <c r="P44" s="5"/>
      <c r="Q44" s="5"/>
      <c r="R44" s="5"/>
      <c r="S44" s="5"/>
      <c r="T44" s="200" t="s">
        <v>219</v>
      </c>
      <c r="U44" s="5"/>
      <c r="V44" s="5"/>
      <c r="W44" s="5"/>
      <c r="X44" s="5"/>
      <c r="Y44" s="5"/>
      <c r="Z44" s="5"/>
      <c r="AA44" s="5"/>
      <c r="AB44" s="5"/>
      <c r="AC44" s="5"/>
      <c r="AD44" s="5"/>
      <c r="AE44" s="5"/>
      <c r="AF44" s="5"/>
      <c r="AG44" s="5"/>
      <c r="AH44" s="5"/>
      <c r="AI44" s="5"/>
      <c r="AJ44" s="5"/>
      <c r="AK44" s="5"/>
      <c r="AL44" s="158"/>
    </row>
    <row r="45" spans="1:38" ht="22.5" customHeight="1" x14ac:dyDescent="0.4">
      <c r="A45" s="164"/>
      <c r="B45" s="203" t="s">
        <v>52</v>
      </c>
      <c r="C45" s="7"/>
      <c r="D45" s="7"/>
      <c r="E45" s="7"/>
      <c r="F45" s="7"/>
      <c r="G45" s="7"/>
      <c r="H45" s="7"/>
      <c r="I45" s="7"/>
      <c r="J45" s="7"/>
      <c r="K45" s="7"/>
      <c r="L45" s="7"/>
      <c r="M45" s="7"/>
      <c r="N45" s="7"/>
      <c r="O45" s="7"/>
      <c r="P45" s="7"/>
      <c r="Q45" s="7"/>
      <c r="R45" s="7"/>
      <c r="S45" s="7"/>
      <c r="T45" s="356" t="str">
        <f>MENU!L34</f>
        <v>Juan Solis</v>
      </c>
      <c r="U45" s="357"/>
      <c r="V45" s="357"/>
      <c r="W45" s="357"/>
      <c r="X45" s="357"/>
      <c r="Y45" s="357"/>
      <c r="Z45" s="357"/>
      <c r="AA45" s="357"/>
      <c r="AB45" s="357"/>
      <c r="AC45" s="357"/>
      <c r="AD45" s="357"/>
      <c r="AE45" s="7"/>
      <c r="AF45" s="7"/>
      <c r="AG45" s="7"/>
      <c r="AH45" s="7"/>
      <c r="AI45" s="7"/>
      <c r="AJ45" s="7"/>
      <c r="AK45" s="7"/>
      <c r="AL45" s="199"/>
    </row>
    <row r="46" spans="1:38" ht="16.899999999999999" customHeight="1" x14ac:dyDescent="0.25">
      <c r="A46" s="144"/>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8" ht="16.899999999999999" customHeight="1" x14ac:dyDescent="0.25">
      <c r="A47" s="144"/>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8" ht="16.899999999999999" customHeight="1" x14ac:dyDescent="0.25">
      <c r="A48" s="144"/>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row>
    <row r="49" spans="1:37" ht="16.899999999999999" customHeight="1" x14ac:dyDescent="0.25">
      <c r="A49" s="144"/>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row>
    <row r="50" spans="1:37" ht="16.899999999999999" customHeight="1" x14ac:dyDescent="0.25">
      <c r="A50" s="144"/>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row>
    <row r="51" spans="1:37" ht="16.899999999999999" customHeight="1" x14ac:dyDescent="0.25">
      <c r="A51" s="144"/>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row>
    <row r="52" spans="1:37" ht="16.899999999999999" customHeight="1" x14ac:dyDescent="0.25">
      <c r="A52" s="144"/>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row>
    <row r="53" spans="1:37" ht="16.899999999999999" customHeight="1" x14ac:dyDescent="0.25">
      <c r="A53" s="144"/>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row>
    <row r="54" spans="1:37" ht="16.899999999999999" customHeight="1" x14ac:dyDescent="0.25">
      <c r="A54" s="144"/>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row>
    <row r="55" spans="1:37" ht="16.899999999999999" customHeight="1" x14ac:dyDescent="0.25">
      <c r="A55" s="144"/>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6" spans="1:37" ht="16.899999999999999" customHeight="1" x14ac:dyDescent="0.25">
      <c r="A56" s="144"/>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row>
    <row r="57" spans="1:37" ht="16.899999999999999" customHeight="1" x14ac:dyDescent="0.25">
      <c r="A57" s="144"/>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row>
    <row r="58" spans="1:37" ht="16.899999999999999" customHeight="1" x14ac:dyDescent="0.25">
      <c r="A58" s="144"/>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row>
    <row r="59" spans="1:37" ht="16.899999999999999" customHeight="1" x14ac:dyDescent="0.25">
      <c r="A59" s="144"/>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ht="16.899999999999999" customHeight="1" x14ac:dyDescent="0.25">
      <c r="A60" s="144"/>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ht="16.899999999999999" customHeight="1" x14ac:dyDescent="0.25">
      <c r="A61" s="144"/>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ht="16.899999999999999" customHeight="1" x14ac:dyDescent="0.25">
      <c r="A62" s="144"/>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ht="16.899999999999999" customHeight="1" x14ac:dyDescent="0.25">
      <c r="A63" s="144"/>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row>
    <row r="64" spans="1:37" ht="16.899999999999999" customHeight="1" x14ac:dyDescent="0.25">
      <c r="A64" s="144"/>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row>
    <row r="65" spans="1:37" ht="16.899999999999999" customHeight="1" x14ac:dyDescent="0.25">
      <c r="A65" s="144"/>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row>
    <row r="66" spans="1:37" ht="16.899999999999999" customHeight="1" x14ac:dyDescent="0.25">
      <c r="A66" s="144"/>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row>
    <row r="67" spans="1:37" ht="16.899999999999999" customHeight="1" x14ac:dyDescent="0.25">
      <c r="A67" s="144"/>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row>
    <row r="68" spans="1:37" ht="16.899999999999999" customHeight="1" x14ac:dyDescent="0.25">
      <c r="A68" s="144"/>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row>
    <row r="69" spans="1:37" ht="16.899999999999999" customHeight="1" x14ac:dyDescent="0.25">
      <c r="A69" s="144"/>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row>
    <row r="70" spans="1:37" ht="16.899999999999999" customHeight="1" x14ac:dyDescent="0.25">
      <c r="A70" s="144"/>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row>
    <row r="71" spans="1:37" ht="16.899999999999999" customHeight="1" x14ac:dyDescent="0.25">
      <c r="A71" s="144"/>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row>
    <row r="72" spans="1:37" ht="16.899999999999999" customHeight="1" x14ac:dyDescent="0.25">
      <c r="A72" s="144"/>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row>
    <row r="73" spans="1:37" ht="16.899999999999999" customHeight="1" x14ac:dyDescent="0.25">
      <c r="A73" s="144"/>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25">
      <c r="A74" s="64"/>
      <c r="B74" s="65" t="s">
        <v>14</v>
      </c>
      <c r="C74" s="66"/>
      <c r="D74" s="66"/>
      <c r="E74" s="66"/>
      <c r="F74" s="66"/>
      <c r="G74" s="66"/>
      <c r="H74" s="66"/>
      <c r="I74" s="66"/>
      <c r="J74" s="66"/>
      <c r="K74" s="66"/>
      <c r="L74" s="67"/>
      <c r="M74" s="68" t="s">
        <v>34</v>
      </c>
      <c r="N74" s="69"/>
      <c r="O74" s="69"/>
      <c r="P74" s="69"/>
      <c r="Q74" s="69"/>
      <c r="R74" s="69"/>
      <c r="S74" s="69"/>
      <c r="T74" s="69"/>
      <c r="U74" s="69"/>
      <c r="V74" s="69"/>
      <c r="W74" s="69"/>
      <c r="X74" s="70"/>
      <c r="Y74" s="71" t="s">
        <v>35</v>
      </c>
      <c r="Z74" s="72"/>
      <c r="AA74" s="72"/>
      <c r="AB74" s="72"/>
      <c r="AC74" s="72"/>
      <c r="AD74" s="72"/>
      <c r="AE74" s="72"/>
      <c r="AF74" s="72"/>
      <c r="AG74" s="72"/>
      <c r="AH74" s="72"/>
      <c r="AI74" s="72"/>
      <c r="AJ74" s="72"/>
      <c r="AK74" s="73"/>
    </row>
    <row r="75" spans="1:37" ht="3.75" customHeight="1" x14ac:dyDescent="0.25">
      <c r="A75" s="47"/>
      <c r="B75" s="11"/>
      <c r="C75" s="6"/>
      <c r="D75" s="6"/>
      <c r="E75" s="6"/>
      <c r="F75" s="6"/>
      <c r="G75" s="6"/>
      <c r="H75" s="6"/>
      <c r="I75" s="6"/>
      <c r="J75" s="6"/>
      <c r="K75" s="6"/>
      <c r="L75" s="48"/>
      <c r="M75" s="54"/>
      <c r="N75" s="6"/>
      <c r="O75" s="6"/>
      <c r="P75" s="6"/>
      <c r="Q75" s="6"/>
      <c r="R75" s="6"/>
      <c r="S75" s="6"/>
      <c r="T75" s="6"/>
      <c r="U75" s="6"/>
      <c r="V75" s="6"/>
      <c r="W75" s="6"/>
      <c r="X75" s="48"/>
      <c r="Y75" s="54"/>
      <c r="Z75" s="6"/>
      <c r="AA75" s="6"/>
      <c r="AB75" s="6"/>
      <c r="AC75" s="6"/>
      <c r="AD75" s="6"/>
      <c r="AE75" s="6"/>
      <c r="AF75" s="6"/>
      <c r="AG75" s="6"/>
      <c r="AH75" s="6"/>
      <c r="AI75" s="6"/>
      <c r="AJ75" s="6"/>
      <c r="AK75" s="48"/>
    </row>
    <row r="76" spans="1:37" ht="12" customHeight="1" x14ac:dyDescent="0.25">
      <c r="A76" s="47"/>
      <c r="B76" s="10" t="s">
        <v>17</v>
      </c>
      <c r="C76" s="6"/>
      <c r="D76" s="6"/>
      <c r="E76" s="6"/>
      <c r="F76" s="83" t="str">
        <f>MENU!L82</f>
        <v>X</v>
      </c>
      <c r="G76" s="10" t="s">
        <v>36</v>
      </c>
      <c r="H76" s="6"/>
      <c r="I76" s="83">
        <f>MENU!L83</f>
        <v>0</v>
      </c>
      <c r="J76" s="10" t="s">
        <v>37</v>
      </c>
      <c r="K76" s="6"/>
      <c r="L76" s="48"/>
      <c r="M76" s="47"/>
      <c r="N76" s="83" t="str">
        <f>MENU!L99</f>
        <v>X</v>
      </c>
      <c r="O76" s="10" t="s">
        <v>24</v>
      </c>
      <c r="P76" s="6"/>
      <c r="Q76" s="6"/>
      <c r="R76" s="6"/>
      <c r="S76" s="6"/>
      <c r="T76" s="6"/>
      <c r="U76" s="6"/>
      <c r="V76" s="6"/>
      <c r="W76" s="6"/>
      <c r="X76" s="48"/>
      <c r="Y76" s="47"/>
      <c r="AA76" s="10" t="s">
        <v>26</v>
      </c>
      <c r="AB76" s="6"/>
      <c r="AC76" s="6"/>
      <c r="AD76" s="6"/>
      <c r="AE76" s="6"/>
      <c r="AF76" s="6"/>
      <c r="AG76" s="6"/>
      <c r="AH76" s="6"/>
      <c r="AI76" s="6"/>
      <c r="AJ76" s="6"/>
      <c r="AK76" s="48"/>
    </row>
    <row r="77" spans="1:37" ht="1.5" customHeight="1" x14ac:dyDescent="0.25">
      <c r="A77" s="47"/>
      <c r="B77" s="10"/>
      <c r="C77" s="6"/>
      <c r="D77" s="6"/>
      <c r="E77" s="6"/>
      <c r="F77" s="6"/>
      <c r="G77" s="6"/>
      <c r="H77" s="6"/>
      <c r="I77" s="6"/>
      <c r="J77" s="6"/>
      <c r="K77" s="6"/>
      <c r="L77" s="48"/>
      <c r="M77" s="47"/>
      <c r="N77" s="6"/>
      <c r="O77" s="10"/>
      <c r="P77" s="6"/>
      <c r="Q77" s="6"/>
      <c r="R77" s="6"/>
      <c r="S77" s="6"/>
      <c r="T77" s="6"/>
      <c r="U77" s="6"/>
      <c r="V77" s="6"/>
      <c r="W77" s="6"/>
      <c r="X77" s="48"/>
      <c r="Y77" s="47"/>
      <c r="Z77" s="6"/>
      <c r="AA77" s="10"/>
      <c r="AB77" s="6"/>
      <c r="AC77" s="6"/>
      <c r="AD77" s="6"/>
      <c r="AE77" s="6"/>
      <c r="AF77" s="6"/>
      <c r="AG77" s="6"/>
      <c r="AH77" s="6"/>
      <c r="AI77" s="6"/>
      <c r="AJ77" s="6"/>
      <c r="AK77" s="48"/>
    </row>
    <row r="78" spans="1:37" ht="12" customHeight="1" x14ac:dyDescent="0.25">
      <c r="A78" s="47"/>
      <c r="B78" s="10" t="s">
        <v>18</v>
      </c>
      <c r="C78" s="6"/>
      <c r="D78" s="6"/>
      <c r="E78" s="6"/>
      <c r="F78" s="6"/>
      <c r="G78" s="6"/>
      <c r="H78" s="6"/>
      <c r="I78" s="6"/>
      <c r="J78" s="6"/>
      <c r="K78" s="6"/>
      <c r="L78" s="48"/>
      <c r="M78" s="47"/>
      <c r="N78" s="83">
        <f>MENU!L100</f>
        <v>0</v>
      </c>
      <c r="O78" s="10" t="s">
        <v>25</v>
      </c>
      <c r="P78" s="6"/>
      <c r="Q78" s="6"/>
      <c r="R78" s="6"/>
      <c r="S78" s="6"/>
      <c r="T78" s="6"/>
      <c r="U78" s="6"/>
      <c r="V78" s="6"/>
      <c r="W78" s="6"/>
      <c r="X78" s="48"/>
      <c r="Y78" s="47"/>
      <c r="Z78" s="83">
        <f>MENU!L104</f>
        <v>0</v>
      </c>
      <c r="AA78" s="10" t="s">
        <v>27</v>
      </c>
      <c r="AB78" s="6"/>
      <c r="AC78" s="6"/>
      <c r="AD78" s="6"/>
      <c r="AE78" s="6"/>
      <c r="AF78" s="6"/>
      <c r="AG78" s="6"/>
      <c r="AH78" s="6"/>
      <c r="AI78" s="6"/>
      <c r="AJ78" s="6"/>
      <c r="AK78" s="48"/>
    </row>
    <row r="79" spans="1:37" ht="1.5" customHeight="1" x14ac:dyDescent="0.25">
      <c r="A79" s="47"/>
      <c r="B79" s="10"/>
      <c r="C79" s="6"/>
      <c r="D79" s="6"/>
      <c r="E79" s="6"/>
      <c r="F79" s="6"/>
      <c r="G79" s="6"/>
      <c r="H79" s="6"/>
      <c r="I79" s="6"/>
      <c r="J79" s="6"/>
      <c r="K79" s="6"/>
      <c r="L79" s="48"/>
      <c r="M79" s="47"/>
      <c r="N79" s="6"/>
      <c r="O79" s="10"/>
      <c r="P79" s="6"/>
      <c r="Q79" s="6"/>
      <c r="R79" s="6"/>
      <c r="S79" s="6"/>
      <c r="T79" s="6"/>
      <c r="U79" s="6"/>
      <c r="V79" s="6"/>
      <c r="W79" s="6"/>
      <c r="X79" s="48"/>
      <c r="Y79" s="47"/>
      <c r="Z79" s="6"/>
      <c r="AA79" s="10"/>
      <c r="AB79" s="6"/>
      <c r="AC79" s="6"/>
      <c r="AD79" s="6"/>
      <c r="AE79" s="6"/>
      <c r="AF79" s="6"/>
      <c r="AG79" s="6"/>
      <c r="AH79" s="6"/>
      <c r="AI79" s="6"/>
      <c r="AJ79" s="6"/>
      <c r="AK79" s="48"/>
    </row>
    <row r="80" spans="1:37" ht="12" customHeight="1" x14ac:dyDescent="0.25">
      <c r="A80" s="47"/>
      <c r="C80" s="10" t="s">
        <v>19</v>
      </c>
      <c r="D80" s="6"/>
      <c r="E80" s="6"/>
      <c r="F80" s="6"/>
      <c r="G80" s="6"/>
      <c r="H80" s="6"/>
      <c r="I80" s="6"/>
      <c r="J80" s="6"/>
      <c r="K80" s="6"/>
      <c r="L80" s="48"/>
      <c r="M80" s="47"/>
      <c r="N80" s="6"/>
      <c r="O80" s="6"/>
      <c r="P80" s="6"/>
      <c r="Q80" s="6"/>
      <c r="R80" s="6"/>
      <c r="S80" s="6"/>
      <c r="T80" s="6"/>
      <c r="U80" s="6"/>
      <c r="V80" s="6"/>
      <c r="W80" s="6"/>
      <c r="X80" s="48"/>
      <c r="Y80" s="47"/>
      <c r="Z80" s="83">
        <f>MENU!L113</f>
        <v>0</v>
      </c>
      <c r="AA80" s="10" t="s">
        <v>28</v>
      </c>
      <c r="AB80" s="6"/>
      <c r="AC80" s="6"/>
      <c r="AD80" s="6"/>
      <c r="AE80" s="6"/>
      <c r="AF80" s="6"/>
      <c r="AG80" s="6"/>
      <c r="AH80" s="6"/>
      <c r="AI80" s="6"/>
      <c r="AJ80" s="6"/>
      <c r="AK80" s="48"/>
    </row>
    <row r="81" spans="1:37" ht="1.5" customHeight="1" x14ac:dyDescent="0.25">
      <c r="A81" s="47"/>
      <c r="B81" s="6"/>
      <c r="C81" s="10"/>
      <c r="D81" s="6"/>
      <c r="E81" s="6"/>
      <c r="F81" s="6"/>
      <c r="G81" s="6"/>
      <c r="H81" s="6"/>
      <c r="I81" s="6"/>
      <c r="J81" s="6"/>
      <c r="K81" s="6"/>
      <c r="L81" s="48"/>
      <c r="M81" s="47"/>
      <c r="N81" s="6"/>
      <c r="O81" s="6"/>
      <c r="P81" s="6"/>
      <c r="Q81" s="6"/>
      <c r="R81" s="6"/>
      <c r="S81" s="6"/>
      <c r="T81" s="6"/>
      <c r="U81" s="6"/>
      <c r="V81" s="6"/>
      <c r="W81" s="6"/>
      <c r="X81" s="48"/>
      <c r="Y81" s="49"/>
      <c r="Z81" s="50"/>
      <c r="AA81" s="55"/>
      <c r="AB81" s="50"/>
      <c r="AC81" s="50"/>
      <c r="AD81" s="50"/>
      <c r="AE81" s="50"/>
      <c r="AF81" s="50"/>
      <c r="AG81" s="50"/>
      <c r="AH81" s="50"/>
      <c r="AI81" s="50"/>
      <c r="AJ81" s="50"/>
      <c r="AK81" s="51"/>
    </row>
    <row r="82" spans="1:37" ht="12" customHeight="1" x14ac:dyDescent="0.25">
      <c r="A82" s="47"/>
      <c r="C82" s="10" t="s">
        <v>20</v>
      </c>
      <c r="D82" s="6"/>
      <c r="E82" s="6"/>
      <c r="F82" s="6"/>
      <c r="G82" s="6"/>
      <c r="H82" s="6"/>
      <c r="I82" s="6"/>
      <c r="J82" s="6"/>
      <c r="K82" s="6"/>
      <c r="L82" s="48"/>
      <c r="M82" s="47"/>
      <c r="N82" s="6"/>
      <c r="O82" s="29"/>
      <c r="P82" s="6"/>
      <c r="Q82" s="6"/>
      <c r="R82" s="6"/>
      <c r="S82" s="6"/>
      <c r="T82" s="6"/>
      <c r="U82" s="6"/>
      <c r="V82" s="6"/>
      <c r="W82" s="6"/>
      <c r="X82" s="48"/>
      <c r="Y82" s="56" t="s">
        <v>31</v>
      </c>
      <c r="Z82" s="6"/>
      <c r="AA82" s="6"/>
      <c r="AB82" s="6"/>
      <c r="AC82" s="6"/>
      <c r="AD82" s="6"/>
      <c r="AE82" s="354">
        <f ca="1">MENU!L105</f>
        <v>45268</v>
      </c>
      <c r="AF82" s="355"/>
      <c r="AG82" s="355"/>
      <c r="AH82" s="355"/>
      <c r="AI82" s="355"/>
      <c r="AJ82" s="355"/>
      <c r="AK82" s="48"/>
    </row>
    <row r="83" spans="1:37" ht="1.5" customHeight="1" x14ac:dyDescent="0.25">
      <c r="A83" s="47"/>
      <c r="B83" s="6"/>
      <c r="C83" s="10"/>
      <c r="D83" s="6"/>
      <c r="E83" s="6"/>
      <c r="F83" s="6"/>
      <c r="G83" s="6"/>
      <c r="H83" s="6"/>
      <c r="I83" s="6"/>
      <c r="J83" s="6"/>
      <c r="K83" s="6"/>
      <c r="L83" s="48"/>
      <c r="M83" s="47"/>
      <c r="N83" s="6"/>
      <c r="O83" s="6"/>
      <c r="P83" s="6"/>
      <c r="Q83" s="6"/>
      <c r="R83" s="6"/>
      <c r="S83" s="6"/>
      <c r="T83" s="6"/>
      <c r="U83" s="6"/>
      <c r="V83" s="6"/>
      <c r="W83" s="6"/>
      <c r="X83" s="48"/>
      <c r="Y83" s="56"/>
      <c r="Z83" s="6"/>
      <c r="AA83" s="6"/>
      <c r="AB83" s="6"/>
      <c r="AC83" s="6"/>
      <c r="AD83" s="6"/>
      <c r="AE83" s="6"/>
      <c r="AF83" s="6"/>
      <c r="AG83" s="6"/>
      <c r="AH83" s="6"/>
      <c r="AI83" s="6"/>
      <c r="AJ83" s="6"/>
      <c r="AK83" s="48"/>
    </row>
    <row r="84" spans="1:37" ht="12" customHeight="1" x14ac:dyDescent="0.25">
      <c r="A84" s="47"/>
      <c r="C84" s="10" t="s">
        <v>21</v>
      </c>
      <c r="D84" s="6"/>
      <c r="E84" s="6"/>
      <c r="F84" s="6"/>
      <c r="G84" s="6"/>
      <c r="H84" s="6"/>
      <c r="I84" s="6"/>
      <c r="J84" s="6"/>
      <c r="K84" s="6"/>
      <c r="L84" s="48"/>
      <c r="M84" s="47"/>
      <c r="N84" s="6"/>
      <c r="O84" s="6"/>
      <c r="P84" s="6"/>
      <c r="Q84" s="6"/>
      <c r="R84" s="6"/>
      <c r="S84" s="6"/>
      <c r="T84" s="6"/>
      <c r="U84" s="6"/>
      <c r="V84" s="6"/>
      <c r="W84" s="6"/>
      <c r="X84" s="48"/>
      <c r="Y84" s="56" t="s">
        <v>32</v>
      </c>
      <c r="Z84" s="6"/>
      <c r="AA84" s="6"/>
      <c r="AB84" s="6"/>
      <c r="AC84" s="6"/>
      <c r="AD84" s="6"/>
      <c r="AE84" s="354">
        <f ca="1">MENU!L106</f>
        <v>45268</v>
      </c>
      <c r="AF84" s="355"/>
      <c r="AG84" s="355"/>
      <c r="AH84" s="355"/>
      <c r="AI84" s="355"/>
      <c r="AJ84" s="355"/>
      <c r="AK84" s="48"/>
    </row>
    <row r="85" spans="1:37" ht="1.5" customHeight="1" x14ac:dyDescent="0.25">
      <c r="A85" s="47"/>
      <c r="B85" s="6"/>
      <c r="C85" s="10"/>
      <c r="D85" s="6"/>
      <c r="E85" s="6"/>
      <c r="F85" s="6"/>
      <c r="G85" s="6"/>
      <c r="H85" s="6"/>
      <c r="I85" s="6"/>
      <c r="J85" s="6"/>
      <c r="K85" s="6"/>
      <c r="L85" s="48"/>
      <c r="M85" s="47"/>
      <c r="N85" s="6"/>
      <c r="O85" s="6"/>
      <c r="P85" s="6"/>
      <c r="Q85" s="6"/>
      <c r="R85" s="6"/>
      <c r="S85" s="6"/>
      <c r="T85" s="6"/>
      <c r="U85" s="6"/>
      <c r="V85" s="6"/>
      <c r="W85" s="6"/>
      <c r="X85" s="48"/>
      <c r="Y85" s="56"/>
      <c r="Z85" s="6"/>
      <c r="AA85" s="6"/>
      <c r="AB85" s="6"/>
      <c r="AC85" s="6"/>
      <c r="AD85" s="6"/>
      <c r="AE85" s="6"/>
      <c r="AF85" s="6"/>
      <c r="AG85" s="6"/>
      <c r="AH85" s="6"/>
      <c r="AI85" s="6"/>
      <c r="AJ85" s="6"/>
      <c r="AK85" s="48"/>
    </row>
    <row r="86" spans="1:37" ht="12" customHeight="1" x14ac:dyDescent="0.25">
      <c r="A86" s="47"/>
      <c r="C86" s="10" t="s">
        <v>22</v>
      </c>
      <c r="D86" s="6"/>
      <c r="E86" s="6"/>
      <c r="F86" s="6"/>
      <c r="G86" s="6"/>
      <c r="H86" s="6"/>
      <c r="I86" s="6"/>
      <c r="J86" s="6"/>
      <c r="K86" s="6"/>
      <c r="L86" s="48"/>
      <c r="M86" s="47"/>
      <c r="N86" s="6"/>
      <c r="O86" s="6"/>
      <c r="P86" s="6"/>
      <c r="Q86" s="6"/>
      <c r="R86" s="6"/>
      <c r="S86" s="6"/>
      <c r="T86" s="6"/>
      <c r="U86" s="6"/>
      <c r="V86" s="6"/>
      <c r="W86" s="6"/>
      <c r="X86" s="48"/>
      <c r="Y86" s="56" t="s">
        <v>33</v>
      </c>
      <c r="Z86" s="6"/>
      <c r="AA86" s="6"/>
      <c r="AB86" s="6"/>
      <c r="AC86" s="6"/>
      <c r="AD86" s="6"/>
      <c r="AE86" s="6"/>
      <c r="AF86" s="6"/>
      <c r="AG86" s="6"/>
      <c r="AH86" s="6"/>
      <c r="AI86" s="6"/>
      <c r="AJ86" s="6"/>
      <c r="AK86" s="48"/>
    </row>
    <row r="87" spans="1:37" ht="1.5" customHeight="1" x14ac:dyDescent="0.25">
      <c r="A87" s="47"/>
      <c r="B87" s="6"/>
      <c r="C87" s="10"/>
      <c r="D87" s="6"/>
      <c r="E87" s="6"/>
      <c r="F87" s="6"/>
      <c r="G87" s="6"/>
      <c r="H87" s="6"/>
      <c r="I87" s="6"/>
      <c r="J87" s="6"/>
      <c r="K87" s="6"/>
      <c r="L87" s="48"/>
      <c r="M87" s="47"/>
      <c r="N87" s="6"/>
      <c r="O87" s="6"/>
      <c r="P87" s="6"/>
      <c r="Q87" s="6"/>
      <c r="R87" s="6"/>
      <c r="S87" s="6"/>
      <c r="T87" s="6"/>
      <c r="U87" s="6"/>
      <c r="V87" s="6"/>
      <c r="W87" s="6"/>
      <c r="X87" s="48"/>
      <c r="Y87" s="56"/>
      <c r="Z87" s="6"/>
      <c r="AA87" s="6"/>
      <c r="AB87" s="6"/>
      <c r="AC87" s="6"/>
      <c r="AD87" s="6"/>
      <c r="AE87" s="6"/>
      <c r="AF87" s="6"/>
      <c r="AG87" s="6"/>
      <c r="AH87" s="6"/>
      <c r="AI87" s="6"/>
      <c r="AJ87" s="6"/>
      <c r="AK87" s="48"/>
    </row>
    <row r="88" spans="1:37" ht="12" customHeight="1" x14ac:dyDescent="0.25">
      <c r="A88" s="47"/>
      <c r="C88" s="10" t="s">
        <v>23</v>
      </c>
      <c r="D88" s="6"/>
      <c r="E88" s="6"/>
      <c r="F88" s="6"/>
      <c r="G88" s="6"/>
      <c r="H88" s="6"/>
      <c r="I88" s="6"/>
      <c r="J88" s="6"/>
      <c r="K88" s="6"/>
      <c r="L88" s="48"/>
      <c r="M88" s="47"/>
      <c r="N88" s="6"/>
      <c r="O88" s="6"/>
      <c r="P88" s="6"/>
      <c r="Q88" s="6"/>
      <c r="R88" s="6"/>
      <c r="S88" s="6"/>
      <c r="T88" s="6"/>
      <c r="U88" s="6"/>
      <c r="V88" s="6"/>
      <c r="W88" s="6"/>
      <c r="X88" s="48"/>
      <c r="Y88" s="47"/>
      <c r="AE88" s="10" t="s">
        <v>38</v>
      </c>
      <c r="AK88" s="48"/>
    </row>
    <row r="89" spans="1:37" ht="13.15" customHeight="1" x14ac:dyDescent="0.25">
      <c r="A89" s="47"/>
      <c r="B89" s="6"/>
      <c r="C89" s="6"/>
      <c r="D89" s="6"/>
      <c r="E89" s="6"/>
      <c r="F89" s="6"/>
      <c r="G89" s="6"/>
      <c r="H89" s="6"/>
      <c r="I89" s="6"/>
      <c r="J89" s="6"/>
      <c r="K89" s="6"/>
      <c r="L89" s="48"/>
      <c r="M89" s="47"/>
      <c r="N89" s="6"/>
      <c r="O89" s="6"/>
      <c r="P89" s="6"/>
      <c r="Q89" s="6"/>
      <c r="R89" s="6"/>
      <c r="S89" s="6"/>
      <c r="T89" s="6"/>
      <c r="U89" s="6"/>
      <c r="V89" s="6"/>
      <c r="W89" s="6"/>
      <c r="X89" s="48"/>
      <c r="Y89" s="47"/>
      <c r="Z89" s="6"/>
      <c r="AA89" s="6"/>
      <c r="AB89" s="6"/>
      <c r="AC89" s="6"/>
      <c r="AD89" s="6"/>
      <c r="AE89" s="6"/>
      <c r="AF89" s="6"/>
      <c r="AG89" s="6"/>
      <c r="AH89" s="6"/>
      <c r="AI89" s="6"/>
      <c r="AJ89" s="5"/>
      <c r="AK89" s="48"/>
    </row>
    <row r="90" spans="1:37" ht="13.15" customHeight="1" x14ac:dyDescent="0.25">
      <c r="A90" s="47"/>
      <c r="B90" s="6"/>
      <c r="C90" s="6"/>
      <c r="D90" s="6"/>
      <c r="E90" s="6"/>
      <c r="F90" s="6"/>
      <c r="G90" s="6"/>
      <c r="H90" s="6"/>
      <c r="I90" s="6"/>
      <c r="J90" s="6"/>
      <c r="K90" s="6"/>
      <c r="L90" s="48"/>
      <c r="M90" s="47"/>
      <c r="N90" s="6"/>
      <c r="O90" s="6"/>
      <c r="P90" s="6"/>
      <c r="Q90" s="6"/>
      <c r="R90" s="6"/>
      <c r="S90" s="6"/>
      <c r="T90" s="6"/>
      <c r="U90" s="6"/>
      <c r="V90" s="6"/>
      <c r="W90" s="6"/>
      <c r="X90" s="48"/>
      <c r="Y90" s="47"/>
      <c r="Z90" s="7"/>
      <c r="AA90" s="7"/>
      <c r="AB90" s="7"/>
      <c r="AC90" s="7"/>
      <c r="AD90" s="7"/>
      <c r="AE90" s="7"/>
      <c r="AF90" s="7"/>
      <c r="AG90" s="7"/>
      <c r="AH90" s="7"/>
      <c r="AI90" s="7"/>
      <c r="AJ90" s="7"/>
      <c r="AK90" s="48"/>
    </row>
    <row r="91" spans="1:37" ht="12" customHeight="1" x14ac:dyDescent="0.25">
      <c r="A91" s="47"/>
      <c r="B91" s="10" t="s">
        <v>29</v>
      </c>
      <c r="C91" s="6"/>
      <c r="D91" s="6"/>
      <c r="E91" s="6"/>
      <c r="F91" s="83" t="str">
        <f>MENU!L92</f>
        <v>X</v>
      </c>
      <c r="G91" s="10" t="s">
        <v>36</v>
      </c>
      <c r="H91" s="6"/>
      <c r="I91" s="83">
        <f>MENU!L93</f>
        <v>0</v>
      </c>
      <c r="J91" s="10" t="s">
        <v>37</v>
      </c>
      <c r="K91" s="6"/>
      <c r="L91" s="48"/>
      <c r="M91" s="47"/>
      <c r="N91" s="6"/>
      <c r="O91" s="6"/>
      <c r="P91" s="6"/>
      <c r="Q91" s="6"/>
      <c r="R91" s="6"/>
      <c r="S91" s="6"/>
      <c r="T91" s="6"/>
      <c r="U91" s="6"/>
      <c r="V91" s="6"/>
      <c r="W91" s="6"/>
      <c r="X91" s="48"/>
      <c r="Y91" s="363" t="s">
        <v>39</v>
      </c>
      <c r="Z91" s="364"/>
      <c r="AA91" s="364"/>
      <c r="AB91" s="364"/>
      <c r="AC91" s="364"/>
      <c r="AD91" s="364"/>
      <c r="AE91" s="364"/>
      <c r="AF91" s="364"/>
      <c r="AG91" s="364"/>
      <c r="AH91" s="364"/>
      <c r="AI91" s="364"/>
      <c r="AJ91" s="364"/>
      <c r="AK91" s="365"/>
    </row>
    <row r="92" spans="1:37" ht="13.15" customHeight="1" x14ac:dyDescent="0.25">
      <c r="A92" s="47"/>
      <c r="B92" s="6"/>
      <c r="C92" s="6"/>
      <c r="D92" s="6"/>
      <c r="E92" s="6"/>
      <c r="F92" s="6"/>
      <c r="G92" s="6"/>
      <c r="H92" s="6"/>
      <c r="I92" s="6"/>
      <c r="J92" s="6"/>
      <c r="K92" s="6"/>
      <c r="L92" s="48"/>
      <c r="M92" s="47"/>
      <c r="N92" s="6"/>
      <c r="O92" s="6"/>
      <c r="P92" s="6"/>
      <c r="Q92" s="6"/>
      <c r="R92" s="6"/>
      <c r="S92" s="6"/>
      <c r="T92" s="6"/>
      <c r="U92" s="6"/>
      <c r="V92" s="6"/>
      <c r="W92" s="6"/>
      <c r="X92" s="48"/>
      <c r="Y92" s="47"/>
      <c r="AK92" s="48"/>
    </row>
    <row r="93" spans="1:37" ht="12" customHeight="1" x14ac:dyDescent="0.25">
      <c r="A93" s="47"/>
      <c r="B93" s="10" t="s">
        <v>30</v>
      </c>
      <c r="C93" s="6"/>
      <c r="D93" s="6"/>
      <c r="E93" s="6"/>
      <c r="F93" s="83" t="str">
        <f>MENU!L95</f>
        <v>X</v>
      </c>
      <c r="G93" s="10" t="s">
        <v>36</v>
      </c>
      <c r="H93" s="6"/>
      <c r="I93" s="83">
        <f>MENU!L96</f>
        <v>0</v>
      </c>
      <c r="J93" s="10" t="s">
        <v>37</v>
      </c>
      <c r="K93" s="6"/>
      <c r="L93" s="48"/>
      <c r="M93" s="47"/>
      <c r="N93" s="6"/>
      <c r="O93" s="6"/>
      <c r="P93" s="6"/>
      <c r="Q93" s="6"/>
      <c r="R93" s="6"/>
      <c r="S93" s="6"/>
      <c r="T93" s="6"/>
      <c r="U93" s="6"/>
      <c r="V93" s="6"/>
      <c r="W93" s="6"/>
      <c r="X93" s="48"/>
      <c r="Y93" s="363" t="s">
        <v>40</v>
      </c>
      <c r="Z93" s="364"/>
      <c r="AA93" s="364"/>
      <c r="AB93" s="364"/>
      <c r="AC93" s="364"/>
      <c r="AD93" s="364"/>
      <c r="AE93" s="364"/>
      <c r="AF93" s="364"/>
      <c r="AG93" s="364"/>
      <c r="AH93" s="364"/>
      <c r="AI93" s="364"/>
      <c r="AJ93" s="364"/>
      <c r="AK93" s="365"/>
    </row>
    <row r="94" spans="1:37" ht="2.1" customHeight="1" x14ac:dyDescent="0.25">
      <c r="A94" s="49"/>
      <c r="B94" s="55"/>
      <c r="C94" s="50"/>
      <c r="D94" s="50"/>
      <c r="E94" s="50"/>
      <c r="F94" s="50"/>
      <c r="G94" s="55"/>
      <c r="H94" s="50"/>
      <c r="I94" s="50"/>
      <c r="J94" s="55"/>
      <c r="K94" s="50"/>
      <c r="L94" s="51"/>
      <c r="M94" s="49"/>
      <c r="N94" s="50"/>
      <c r="O94" s="50"/>
      <c r="P94" s="50"/>
      <c r="Q94" s="50"/>
      <c r="R94" s="50"/>
      <c r="S94" s="50"/>
      <c r="T94" s="50"/>
      <c r="U94" s="50"/>
      <c r="V94" s="50"/>
      <c r="W94" s="50"/>
      <c r="X94" s="51"/>
      <c r="Y94" s="74"/>
      <c r="Z94" s="75"/>
      <c r="AA94" s="75"/>
      <c r="AB94" s="75"/>
      <c r="AC94" s="75"/>
      <c r="AD94" s="75"/>
      <c r="AE94" s="75"/>
      <c r="AF94" s="75"/>
      <c r="AG94" s="75"/>
      <c r="AH94" s="75"/>
      <c r="AI94" s="75"/>
      <c r="AJ94" s="75"/>
      <c r="AK94" s="76"/>
    </row>
    <row r="95" spans="1:37" ht="17.45" customHeight="1" x14ac:dyDescent="0.25">
      <c r="A95" s="59"/>
      <c r="B95" s="60" t="s">
        <v>41</v>
      </c>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row>
    <row r="96" spans="1:37" ht="13.15" customHeight="1" x14ac:dyDescent="0.25">
      <c r="A96" s="46"/>
      <c r="B96" s="78" t="s">
        <v>47</v>
      </c>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3"/>
    </row>
    <row r="97" spans="1:37" ht="13.15" customHeight="1" x14ac:dyDescent="0.25">
      <c r="A97" s="47"/>
      <c r="B97" s="12" t="s">
        <v>42</v>
      </c>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48"/>
    </row>
    <row r="98" spans="1:37" ht="13.15" customHeight="1" x14ac:dyDescent="0.25">
      <c r="A98" s="47"/>
      <c r="B98" s="12" t="s">
        <v>48</v>
      </c>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48"/>
    </row>
    <row r="99" spans="1:37" ht="13.15" customHeight="1" x14ac:dyDescent="0.25">
      <c r="A99" s="47"/>
      <c r="B99" s="12" t="s">
        <v>43</v>
      </c>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48"/>
    </row>
    <row r="100" spans="1:37" ht="12" customHeight="1" x14ac:dyDescent="0.25">
      <c r="A100" s="47"/>
      <c r="B100" s="6"/>
      <c r="C100" s="6"/>
      <c r="D100" s="6"/>
      <c r="E100" s="6"/>
      <c r="F100" s="6"/>
      <c r="G100" s="6"/>
      <c r="H100" s="6"/>
      <c r="I100" s="6"/>
      <c r="J100" s="6"/>
      <c r="K100" s="6"/>
      <c r="L100" s="13" t="s">
        <v>44</v>
      </c>
      <c r="N100" s="6"/>
      <c r="O100" s="6"/>
      <c r="P100" s="6"/>
      <c r="Q100" s="6"/>
      <c r="R100" s="6"/>
      <c r="S100" s="6"/>
      <c r="T100" s="6"/>
      <c r="U100" s="13" t="s">
        <v>45</v>
      </c>
      <c r="W100" s="6"/>
      <c r="X100" s="6"/>
      <c r="Y100" s="6"/>
      <c r="Z100" s="6"/>
      <c r="AA100" s="6"/>
      <c r="AB100" s="6"/>
      <c r="AC100" s="13" t="s">
        <v>46</v>
      </c>
      <c r="AG100" s="6"/>
      <c r="AH100" s="6"/>
      <c r="AI100" s="6"/>
      <c r="AJ100" s="6"/>
      <c r="AK100" s="48"/>
    </row>
    <row r="101" spans="1:37" ht="2.1" customHeight="1" x14ac:dyDescent="0.25">
      <c r="A101" s="49"/>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1"/>
    </row>
    <row r="102" spans="1:37" ht="17.45" customHeight="1" x14ac:dyDescent="0.25">
      <c r="B102" s="77" t="s">
        <v>49</v>
      </c>
    </row>
    <row r="103" spans="1:37" ht="10.15" customHeight="1" x14ac:dyDescent="0.25">
      <c r="A103" s="46"/>
      <c r="B103" s="79" t="s">
        <v>111</v>
      </c>
      <c r="C103" s="52"/>
      <c r="D103" s="52"/>
      <c r="E103" s="52"/>
      <c r="F103" s="52"/>
      <c r="G103" s="52"/>
      <c r="H103" s="52"/>
      <c r="I103" s="52"/>
      <c r="J103" s="52"/>
      <c r="K103" s="52"/>
      <c r="L103" s="52"/>
      <c r="M103" s="52"/>
      <c r="N103" s="52"/>
      <c r="O103" s="52"/>
      <c r="P103" s="52"/>
      <c r="Q103" s="46"/>
      <c r="R103" s="80" t="s">
        <v>51</v>
      </c>
      <c r="S103" s="52"/>
      <c r="T103" s="52"/>
      <c r="U103" s="52"/>
      <c r="V103" s="52"/>
      <c r="W103" s="52"/>
      <c r="X103" s="52"/>
      <c r="Y103" s="52"/>
      <c r="Z103" s="52"/>
      <c r="AA103" s="52"/>
      <c r="AB103" s="52"/>
      <c r="AC103" s="52"/>
      <c r="AD103" s="53"/>
      <c r="AE103" s="81" t="s">
        <v>114</v>
      </c>
      <c r="AF103" s="52"/>
      <c r="AG103" s="52"/>
      <c r="AH103" s="52"/>
      <c r="AI103" s="52"/>
      <c r="AJ103" s="52"/>
      <c r="AK103" s="53"/>
    </row>
    <row r="104" spans="1:37" ht="13.9" customHeight="1" x14ac:dyDescent="0.25">
      <c r="A104" s="47"/>
      <c r="B104" s="63" t="s">
        <v>50</v>
      </c>
      <c r="C104" s="6"/>
      <c r="D104" s="6"/>
      <c r="E104" s="6"/>
      <c r="F104" s="6"/>
      <c r="G104" s="6"/>
      <c r="H104" s="6"/>
      <c r="I104" s="6"/>
      <c r="J104" s="6"/>
      <c r="K104" s="6"/>
      <c r="L104" s="6"/>
      <c r="M104" s="6"/>
      <c r="N104" s="6"/>
      <c r="O104" s="6"/>
      <c r="P104" s="6"/>
      <c r="Q104" s="47"/>
      <c r="AE104" s="47"/>
      <c r="AF104" s="6"/>
      <c r="AG104" s="6"/>
      <c r="AH104" s="6"/>
      <c r="AI104" s="6"/>
      <c r="AJ104" s="6"/>
      <c r="AK104" s="48"/>
    </row>
    <row r="105" spans="1:37" ht="13.9" customHeight="1" x14ac:dyDescent="0.25">
      <c r="A105" s="47"/>
      <c r="B105" s="358" t="s">
        <v>52</v>
      </c>
      <c r="C105" s="6"/>
      <c r="D105" s="6"/>
      <c r="E105" s="6"/>
      <c r="F105" s="6"/>
      <c r="G105" s="6"/>
      <c r="H105" s="6"/>
      <c r="I105" s="6"/>
      <c r="J105" s="6"/>
      <c r="K105" s="6"/>
      <c r="L105" s="6"/>
      <c r="M105" s="6"/>
      <c r="N105" s="6"/>
      <c r="O105" s="6"/>
      <c r="P105" s="6"/>
      <c r="Q105" s="47"/>
      <c r="AE105" s="360">
        <f ca="1">AE84</f>
        <v>45268</v>
      </c>
      <c r="AF105" s="361"/>
      <c r="AG105" s="361"/>
      <c r="AH105" s="361"/>
      <c r="AI105" s="361"/>
      <c r="AJ105" s="361"/>
      <c r="AK105" s="362"/>
    </row>
    <row r="106" spans="1:37" ht="3.75" customHeight="1" x14ac:dyDescent="0.25">
      <c r="A106" s="49"/>
      <c r="B106" s="359"/>
      <c r="C106" s="50"/>
      <c r="D106" s="50"/>
      <c r="E106" s="50"/>
      <c r="F106" s="50"/>
      <c r="G106" s="50"/>
      <c r="H106" s="50"/>
      <c r="I106" s="50"/>
      <c r="J106" s="50"/>
      <c r="K106" s="50"/>
      <c r="L106" s="50"/>
      <c r="M106" s="50"/>
      <c r="N106" s="50"/>
      <c r="O106" s="50"/>
      <c r="P106" s="50"/>
      <c r="Q106" s="49"/>
      <c r="R106" s="50"/>
      <c r="S106" s="50"/>
      <c r="T106" s="50"/>
      <c r="U106" s="50"/>
      <c r="V106" s="50"/>
      <c r="W106" s="50"/>
      <c r="X106" s="50"/>
      <c r="Y106" s="50"/>
      <c r="Z106" s="50"/>
      <c r="AA106" s="50"/>
      <c r="AB106" s="50"/>
      <c r="AC106" s="50"/>
      <c r="AD106" s="51"/>
      <c r="AE106" s="49"/>
      <c r="AF106" s="50"/>
      <c r="AG106" s="50"/>
      <c r="AH106" s="50"/>
      <c r="AI106" s="50"/>
      <c r="AJ106" s="50"/>
      <c r="AK106" s="51"/>
    </row>
  </sheetData>
  <mergeCells count="15">
    <mergeCell ref="B1:D1"/>
    <mergeCell ref="AE82:AJ82"/>
    <mergeCell ref="AE84:AJ84"/>
    <mergeCell ref="T45:AD45"/>
    <mergeCell ref="B105:B106"/>
    <mergeCell ref="AE105:AK105"/>
    <mergeCell ref="Y91:AK91"/>
    <mergeCell ref="Y93:AK93"/>
    <mergeCell ref="C18:D18"/>
    <mergeCell ref="C19:D19"/>
    <mergeCell ref="M12:N12"/>
    <mergeCell ref="AD12:AE12"/>
    <mergeCell ref="C15:D15"/>
    <mergeCell ref="C16:D16"/>
    <mergeCell ref="C17:D17"/>
  </mergeCells>
  <printOptions horizontalCentered="1"/>
  <pageMargins left="0" right="0" top="0.51" bottom="0.41" header="0" footer="0"/>
  <pageSetup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N40"/>
  <sheetViews>
    <sheetView showGridLines="0" zoomScale="160" zoomScaleNormal="160" workbookViewId="0">
      <selection activeCell="F3" sqref="F3:AF3"/>
    </sheetView>
  </sheetViews>
  <sheetFormatPr defaultRowHeight="15" x14ac:dyDescent="0.25"/>
  <cols>
    <col min="1" max="5" width="2.7109375" style="269" customWidth="1"/>
    <col min="6" max="17" width="2.7109375" customWidth="1"/>
    <col min="18" max="18" width="0.85546875" customWidth="1"/>
    <col min="19" max="23" width="2.7109375" customWidth="1"/>
    <col min="24" max="24" width="4.140625" customWidth="1"/>
    <col min="25" max="34" width="2.7109375" customWidth="1"/>
    <col min="35" max="36" width="2.7109375" style="269" customWidth="1"/>
    <col min="37" max="86" width="2.7109375" customWidth="1"/>
  </cols>
  <sheetData>
    <row r="1" spans="6:66" ht="1.5" customHeight="1" thickBot="1" x14ac:dyDescent="0.3"/>
    <row r="2" spans="6:66" ht="11.25" customHeight="1" thickTop="1" x14ac:dyDescent="0.25">
      <c r="F2" s="369"/>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1"/>
      <c r="BM2" s="130" t="s">
        <v>169</v>
      </c>
      <c r="BN2" s="130" t="s">
        <v>169</v>
      </c>
    </row>
    <row r="3" spans="6:66" ht="20.25" x14ac:dyDescent="0.3">
      <c r="F3" s="372" t="s">
        <v>95</v>
      </c>
      <c r="G3" s="373"/>
      <c r="H3" s="373"/>
      <c r="I3" s="373"/>
      <c r="J3" s="373"/>
      <c r="K3" s="373"/>
      <c r="L3" s="373"/>
      <c r="M3" s="373"/>
      <c r="N3" s="373"/>
      <c r="O3" s="373"/>
      <c r="P3" s="373"/>
      <c r="Q3" s="373"/>
      <c r="R3" s="373"/>
      <c r="S3" s="373"/>
      <c r="T3" s="373"/>
      <c r="U3" s="373"/>
      <c r="V3" s="373"/>
      <c r="W3" s="373"/>
      <c r="X3" s="373"/>
      <c r="Y3" s="373"/>
      <c r="Z3" s="373"/>
      <c r="AA3" s="373"/>
      <c r="AB3" s="373"/>
      <c r="AC3" s="373"/>
      <c r="AD3" s="373"/>
      <c r="AE3" s="373"/>
      <c r="AF3" s="374"/>
    </row>
    <row r="4" spans="6:66" x14ac:dyDescent="0.25">
      <c r="F4" s="375" t="s">
        <v>174</v>
      </c>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7"/>
    </row>
    <row r="5" spans="6:66" x14ac:dyDescent="0.25">
      <c r="F5" s="375" t="s">
        <v>175</v>
      </c>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7"/>
    </row>
    <row r="6" spans="6:66" x14ac:dyDescent="0.25">
      <c r="F6" s="131"/>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3"/>
    </row>
    <row r="7" spans="6:66" x14ac:dyDescent="0.25">
      <c r="F7" s="131"/>
      <c r="G7" s="132"/>
      <c r="H7" s="132"/>
      <c r="I7" s="132"/>
      <c r="J7" s="132"/>
      <c r="K7" s="132"/>
      <c r="L7" s="132"/>
      <c r="M7" s="132"/>
      <c r="N7" s="132"/>
      <c r="O7" s="132"/>
      <c r="P7" s="132"/>
      <c r="Q7" s="264" t="s">
        <v>170</v>
      </c>
      <c r="R7" s="132"/>
      <c r="S7" s="266" t="str">
        <f>'Pegue aqui la DB'!B2</f>
        <v>Sample</v>
      </c>
      <c r="T7" s="267"/>
      <c r="U7" s="267"/>
      <c r="V7" s="267"/>
      <c r="W7" s="267"/>
      <c r="X7" s="132"/>
      <c r="Y7" s="132"/>
      <c r="Z7" s="132"/>
      <c r="AA7" s="132"/>
      <c r="AB7" s="132"/>
      <c r="AC7" s="132"/>
      <c r="AD7" s="132"/>
      <c r="AE7" s="132"/>
      <c r="AF7" s="133"/>
    </row>
    <row r="8" spans="6:66" x14ac:dyDescent="0.25">
      <c r="F8" s="131"/>
      <c r="G8" s="132"/>
      <c r="H8" s="132"/>
      <c r="I8" s="132"/>
      <c r="J8" s="132"/>
      <c r="K8" s="132"/>
      <c r="L8" s="132"/>
      <c r="M8" s="132"/>
      <c r="N8" s="132"/>
      <c r="O8" s="132"/>
      <c r="P8" s="132"/>
      <c r="Q8" s="264" t="s">
        <v>171</v>
      </c>
      <c r="R8" s="132"/>
      <c r="S8" s="266" t="str">
        <f>'Pegue aqui la DB'!C2</f>
        <v>John</v>
      </c>
      <c r="T8" s="267"/>
      <c r="U8" s="267"/>
      <c r="V8" s="267"/>
      <c r="W8" s="267"/>
      <c r="X8" s="132"/>
      <c r="Y8" s="132"/>
      <c r="Z8" s="132"/>
      <c r="AA8" s="132"/>
      <c r="AB8" s="132"/>
      <c r="AC8" s="132"/>
      <c r="AD8" s="132"/>
      <c r="AE8" s="132"/>
      <c r="AF8" s="133"/>
    </row>
    <row r="9" spans="6:66" x14ac:dyDescent="0.25">
      <c r="F9" s="131"/>
      <c r="G9" s="132"/>
      <c r="H9" s="132"/>
      <c r="I9" s="132"/>
      <c r="J9" s="132"/>
      <c r="K9" s="132"/>
      <c r="L9" s="132"/>
      <c r="M9" s="132"/>
      <c r="N9" s="132"/>
      <c r="O9" s="132"/>
      <c r="P9" s="132"/>
      <c r="Q9" s="264" t="s">
        <v>176</v>
      </c>
      <c r="R9" s="132"/>
      <c r="S9" s="266" t="str">
        <f>'Pegue aqui la DB'!D2</f>
        <v>Fitzgerald</v>
      </c>
      <c r="T9" s="267"/>
      <c r="U9" s="267"/>
      <c r="V9" s="267"/>
      <c r="W9" s="267"/>
      <c r="X9" s="132"/>
      <c r="Y9" s="132"/>
      <c r="Z9" s="132"/>
      <c r="AA9" s="132"/>
      <c r="AB9" s="132"/>
      <c r="AC9" s="132"/>
      <c r="AD9" s="132"/>
      <c r="AE9" s="132"/>
      <c r="AF9" s="133"/>
    </row>
    <row r="10" spans="6:66" x14ac:dyDescent="0.25">
      <c r="F10" s="131"/>
      <c r="G10" s="132"/>
      <c r="H10" s="132"/>
      <c r="I10" s="132"/>
      <c r="J10" s="132"/>
      <c r="K10" s="132"/>
      <c r="L10" s="132"/>
      <c r="M10" s="132"/>
      <c r="N10" s="132"/>
      <c r="O10" s="132"/>
      <c r="P10" s="132"/>
      <c r="Q10" s="264" t="s">
        <v>172</v>
      </c>
      <c r="R10" s="132"/>
      <c r="S10" s="378">
        <f>'Pegue aqui la DB'!F2</f>
        <v>19868</v>
      </c>
      <c r="T10" s="378"/>
      <c r="U10" s="378"/>
      <c r="V10" s="378"/>
      <c r="W10" s="378"/>
      <c r="X10" s="132"/>
      <c r="Y10" s="132"/>
      <c r="Z10" s="132"/>
      <c r="AA10" s="132"/>
      <c r="AB10" s="132"/>
      <c r="AC10" s="132"/>
      <c r="AD10" s="132"/>
      <c r="AE10" s="132"/>
      <c r="AF10" s="133"/>
    </row>
    <row r="11" spans="6:66" x14ac:dyDescent="0.25">
      <c r="F11" s="131"/>
      <c r="G11" s="132"/>
      <c r="H11" s="132"/>
      <c r="I11" s="132"/>
      <c r="J11" s="132"/>
      <c r="K11" s="132"/>
      <c r="L11" s="132"/>
      <c r="M11" s="132"/>
      <c r="N11" s="132"/>
      <c r="O11" s="132"/>
      <c r="P11" s="132"/>
      <c r="Q11" s="265" t="s">
        <v>178</v>
      </c>
      <c r="S11" s="266" t="str">
        <f>MENU!L41</f>
        <v>Holy Redeemer</v>
      </c>
      <c r="T11" s="268"/>
      <c r="U11" s="268"/>
      <c r="V11" s="267"/>
      <c r="W11" s="267"/>
      <c r="X11" s="132"/>
      <c r="Y11" s="132"/>
      <c r="Z11" s="132"/>
      <c r="AA11" s="132"/>
      <c r="AB11" s="132"/>
      <c r="AC11" s="132"/>
      <c r="AD11" s="132"/>
      <c r="AE11" s="132"/>
      <c r="AF11" s="133"/>
    </row>
    <row r="12" spans="6:66" x14ac:dyDescent="0.25">
      <c r="F12" s="131"/>
      <c r="G12" s="132"/>
      <c r="H12" s="132"/>
      <c r="I12" s="132"/>
      <c r="J12" s="132"/>
      <c r="K12" s="132"/>
      <c r="L12" s="132"/>
      <c r="M12" s="132"/>
      <c r="N12" s="132"/>
      <c r="O12" s="132"/>
      <c r="P12" s="132"/>
      <c r="Q12" s="264" t="s">
        <v>173</v>
      </c>
      <c r="R12" s="132"/>
      <c r="S12" s="379">
        <f>'Pegue aqui la DB'!A2</f>
        <v>50002</v>
      </c>
      <c r="T12" s="379"/>
      <c r="U12" s="379"/>
      <c r="V12" s="267"/>
      <c r="W12" s="267"/>
      <c r="X12" s="132"/>
      <c r="Y12" s="132"/>
      <c r="Z12" s="132"/>
      <c r="AA12" s="132"/>
      <c r="AB12" s="132"/>
      <c r="AC12" s="132"/>
      <c r="AD12" s="132"/>
      <c r="AE12" s="132"/>
      <c r="AF12" s="133"/>
    </row>
    <row r="13" spans="6:66" ht="9" customHeight="1" thickBot="1" x14ac:dyDescent="0.3">
      <c r="F13" s="134"/>
      <c r="G13" s="6"/>
      <c r="H13" s="6"/>
      <c r="I13" s="6"/>
      <c r="J13" s="6"/>
      <c r="K13" s="6"/>
      <c r="L13" s="6"/>
      <c r="M13" s="6"/>
      <c r="N13" s="6"/>
      <c r="O13" s="6"/>
      <c r="P13" s="6"/>
      <c r="Q13" s="6"/>
      <c r="R13" s="6"/>
      <c r="S13" s="6"/>
      <c r="T13" s="6"/>
      <c r="U13" s="6"/>
      <c r="V13" s="6"/>
      <c r="W13" s="6"/>
      <c r="X13" s="6"/>
      <c r="Y13" s="6"/>
      <c r="Z13" s="6"/>
      <c r="AA13" s="6"/>
      <c r="AB13" s="6"/>
      <c r="AC13" s="6"/>
      <c r="AD13" s="6"/>
      <c r="AE13" s="6"/>
      <c r="AF13" s="135"/>
    </row>
    <row r="14" spans="6:66" ht="5.25" customHeight="1" thickTop="1" x14ac:dyDescent="0.25">
      <c r="F14" s="134"/>
      <c r="G14" s="6"/>
      <c r="H14" s="6"/>
      <c r="I14" s="6"/>
      <c r="J14" s="6"/>
      <c r="K14" s="6"/>
      <c r="L14" s="6"/>
      <c r="M14" s="6"/>
      <c r="N14" s="389" t="str">
        <f>CONCATENATE($BM$2,S12,$BN$2)</f>
        <v>*50002*</v>
      </c>
      <c r="O14" s="390"/>
      <c r="P14" s="390"/>
      <c r="Q14" s="390"/>
      <c r="R14" s="390"/>
      <c r="S14" s="390"/>
      <c r="T14" s="390"/>
      <c r="U14" s="390"/>
      <c r="V14" s="390"/>
      <c r="W14" s="390"/>
      <c r="X14" s="391"/>
      <c r="Y14" s="6"/>
      <c r="Z14" s="6"/>
      <c r="AA14" s="6"/>
      <c r="AB14" s="6"/>
      <c r="AC14" s="6"/>
      <c r="AD14" s="6"/>
      <c r="AE14" s="6"/>
      <c r="AF14" s="135"/>
    </row>
    <row r="15" spans="6:66" ht="15" customHeight="1" x14ac:dyDescent="0.25">
      <c r="F15" s="134"/>
      <c r="G15" s="6"/>
      <c r="H15" s="6"/>
      <c r="I15" s="6"/>
      <c r="J15" s="6"/>
      <c r="K15" s="6"/>
      <c r="L15" s="6"/>
      <c r="M15" s="6"/>
      <c r="N15" s="392"/>
      <c r="O15" s="393"/>
      <c r="P15" s="393"/>
      <c r="Q15" s="393"/>
      <c r="R15" s="393"/>
      <c r="S15" s="393"/>
      <c r="T15" s="393"/>
      <c r="U15" s="393"/>
      <c r="V15" s="393"/>
      <c r="W15" s="393"/>
      <c r="X15" s="394"/>
      <c r="Y15" s="6"/>
      <c r="Z15" s="6"/>
      <c r="AA15" s="6"/>
      <c r="AB15" s="6"/>
      <c r="AC15" s="6"/>
      <c r="AD15" s="6"/>
      <c r="AE15" s="6"/>
      <c r="AF15" s="135"/>
    </row>
    <row r="16" spans="6:66" ht="15" customHeight="1" x14ac:dyDescent="0.25">
      <c r="F16" s="134"/>
      <c r="G16" s="6"/>
      <c r="H16" s="6"/>
      <c r="I16" s="6"/>
      <c r="J16" s="6"/>
      <c r="K16" s="6"/>
      <c r="L16" s="6"/>
      <c r="M16" s="6"/>
      <c r="N16" s="392"/>
      <c r="O16" s="393"/>
      <c r="P16" s="393"/>
      <c r="Q16" s="393"/>
      <c r="R16" s="393"/>
      <c r="S16" s="393"/>
      <c r="T16" s="393"/>
      <c r="U16" s="393"/>
      <c r="V16" s="393"/>
      <c r="W16" s="393"/>
      <c r="X16" s="394"/>
      <c r="Y16" s="6"/>
      <c r="Z16" s="6"/>
      <c r="AA16" s="6"/>
      <c r="AB16" s="6"/>
      <c r="AC16" s="6"/>
      <c r="AD16" s="6"/>
      <c r="AE16" s="6"/>
      <c r="AF16" s="135"/>
    </row>
    <row r="17" spans="6:32" ht="15" customHeight="1" x14ac:dyDescent="0.25">
      <c r="F17" s="134"/>
      <c r="G17" s="6"/>
      <c r="H17" s="6"/>
      <c r="I17" s="6"/>
      <c r="J17" s="6"/>
      <c r="K17" s="6"/>
      <c r="L17" s="6"/>
      <c r="M17" s="6"/>
      <c r="N17" s="392"/>
      <c r="O17" s="393"/>
      <c r="P17" s="393"/>
      <c r="Q17" s="393"/>
      <c r="R17" s="393"/>
      <c r="S17" s="393"/>
      <c r="T17" s="393"/>
      <c r="U17" s="393"/>
      <c r="V17" s="393"/>
      <c r="W17" s="393"/>
      <c r="X17" s="394"/>
      <c r="Y17" s="6"/>
      <c r="Z17" s="6"/>
      <c r="AA17" s="6"/>
      <c r="AB17" s="6"/>
      <c r="AC17" s="6"/>
      <c r="AD17" s="6"/>
      <c r="AE17" s="6"/>
      <c r="AF17" s="135"/>
    </row>
    <row r="18" spans="6:32" ht="15" customHeight="1" x14ac:dyDescent="0.25">
      <c r="F18" s="134"/>
      <c r="G18" s="6"/>
      <c r="H18" s="6"/>
      <c r="I18" s="6"/>
      <c r="J18" s="6"/>
      <c r="K18" s="6"/>
      <c r="L18" s="6"/>
      <c r="M18" s="6"/>
      <c r="N18" s="395"/>
      <c r="O18" s="396"/>
      <c r="P18" s="396"/>
      <c r="Q18" s="396"/>
      <c r="R18" s="396"/>
      <c r="S18" s="396"/>
      <c r="T18" s="396"/>
      <c r="U18" s="396"/>
      <c r="V18" s="396"/>
      <c r="W18" s="396"/>
      <c r="X18" s="397"/>
      <c r="Y18" s="6"/>
      <c r="Z18" s="6"/>
      <c r="AA18" s="6"/>
      <c r="AB18" s="6"/>
      <c r="AC18" s="6"/>
      <c r="AD18" s="6"/>
      <c r="AE18" s="6"/>
      <c r="AF18" s="135"/>
    </row>
    <row r="19" spans="6:32" ht="15.75" thickBot="1" x14ac:dyDescent="0.3">
      <c r="F19" s="134"/>
      <c r="G19" s="6"/>
      <c r="H19" s="6"/>
      <c r="I19" s="6"/>
      <c r="J19" s="6"/>
      <c r="K19" s="6"/>
      <c r="L19" s="6"/>
      <c r="M19" s="6"/>
      <c r="N19" s="386">
        <f>S12</f>
        <v>50002</v>
      </c>
      <c r="O19" s="387"/>
      <c r="P19" s="387"/>
      <c r="Q19" s="387"/>
      <c r="R19" s="387"/>
      <c r="S19" s="387"/>
      <c r="T19" s="387"/>
      <c r="U19" s="387"/>
      <c r="V19" s="387"/>
      <c r="W19" s="387"/>
      <c r="X19" s="388"/>
      <c r="Y19" s="6"/>
      <c r="Z19" s="6"/>
      <c r="AA19" s="6"/>
      <c r="AB19" s="6"/>
      <c r="AC19" s="6"/>
      <c r="AD19" s="6"/>
      <c r="AE19" s="6"/>
      <c r="AF19" s="135"/>
    </row>
    <row r="20" spans="6:32" ht="9" customHeight="1" thickTop="1" x14ac:dyDescent="0.25">
      <c r="F20" s="134"/>
      <c r="G20" s="6"/>
      <c r="H20" s="6"/>
      <c r="I20" s="6"/>
      <c r="J20" s="6"/>
      <c r="K20" s="6"/>
      <c r="L20" s="6"/>
      <c r="M20" s="6"/>
      <c r="N20" s="6"/>
      <c r="O20" s="6"/>
      <c r="P20" s="6"/>
      <c r="Q20" s="6"/>
      <c r="R20" s="6"/>
      <c r="S20" s="6"/>
      <c r="T20" s="6"/>
      <c r="U20" s="6"/>
      <c r="V20" s="6"/>
      <c r="W20" s="6"/>
      <c r="X20" s="6"/>
      <c r="Y20" s="6"/>
      <c r="Z20" s="6"/>
      <c r="AA20" s="6"/>
      <c r="AB20" s="6"/>
      <c r="AC20" s="6"/>
      <c r="AD20" s="6"/>
      <c r="AE20" s="6"/>
      <c r="AF20" s="135"/>
    </row>
    <row r="21" spans="6:32" s="6" customFormat="1" ht="16.5" x14ac:dyDescent="0.3">
      <c r="F21" s="383" t="s">
        <v>179</v>
      </c>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c r="AF21" s="385"/>
    </row>
    <row r="22" spans="6:32" s="6" customFormat="1" ht="16.5" x14ac:dyDescent="0.3">
      <c r="F22" s="383" t="s">
        <v>442</v>
      </c>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5"/>
    </row>
    <row r="23" spans="6:32" s="6" customFormat="1" ht="16.5" x14ac:dyDescent="0.3">
      <c r="F23" s="383" t="s">
        <v>177</v>
      </c>
      <c r="G23" s="384"/>
      <c r="H23" s="384"/>
      <c r="I23" s="384"/>
      <c r="J23" s="384"/>
      <c r="K23" s="384"/>
      <c r="L23" s="384"/>
      <c r="M23" s="384"/>
      <c r="N23" s="384"/>
      <c r="O23" s="384"/>
      <c r="P23" s="384"/>
      <c r="Q23" s="384"/>
      <c r="R23" s="384"/>
      <c r="S23" s="384"/>
      <c r="T23" s="384"/>
      <c r="U23" s="384"/>
      <c r="V23" s="384"/>
      <c r="W23" s="384"/>
      <c r="X23" s="384"/>
      <c r="Y23" s="384"/>
      <c r="Z23" s="384"/>
      <c r="AA23" s="384"/>
      <c r="AB23" s="384"/>
      <c r="AC23" s="384"/>
      <c r="AD23" s="384"/>
      <c r="AE23" s="384"/>
      <c r="AF23" s="385"/>
    </row>
    <row r="24" spans="6:32" ht="8.25" customHeight="1" thickBot="1" x14ac:dyDescent="0.35">
      <c r="F24" s="380"/>
      <c r="G24" s="381"/>
      <c r="H24" s="381"/>
      <c r="I24" s="381"/>
      <c r="J24" s="381"/>
      <c r="K24" s="381"/>
      <c r="L24" s="381"/>
      <c r="M24" s="381"/>
      <c r="N24" s="381"/>
      <c r="O24" s="381"/>
      <c r="P24" s="381"/>
      <c r="Q24" s="381"/>
      <c r="R24" s="381"/>
      <c r="S24" s="381"/>
      <c r="T24" s="381"/>
      <c r="U24" s="381"/>
      <c r="V24" s="381"/>
      <c r="W24" s="381"/>
      <c r="X24" s="381"/>
      <c r="Y24" s="381"/>
      <c r="Z24" s="381"/>
      <c r="AA24" s="381"/>
      <c r="AB24" s="381"/>
      <c r="AC24" s="381"/>
      <c r="AD24" s="381"/>
      <c r="AE24" s="381"/>
      <c r="AF24" s="382"/>
    </row>
    <row r="25" spans="6:32" ht="21.75" thickTop="1" x14ac:dyDescent="0.35">
      <c r="F25" s="368" t="s">
        <v>395</v>
      </c>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row>
    <row r="26" spans="6:32" ht="12" customHeight="1" x14ac:dyDescent="0.25">
      <c r="F26" s="366" t="s">
        <v>396</v>
      </c>
      <c r="G26" s="366"/>
      <c r="H26" s="366"/>
      <c r="I26" s="366"/>
      <c r="J26" s="366"/>
      <c r="K26" s="366"/>
      <c r="L26" s="366"/>
      <c r="M26" s="366"/>
      <c r="N26" s="366"/>
      <c r="O26" s="366"/>
      <c r="P26" s="366"/>
      <c r="Q26" s="366"/>
      <c r="R26" s="366"/>
      <c r="S26" s="366"/>
      <c r="T26" s="366"/>
      <c r="U26" s="366"/>
      <c r="V26" s="366"/>
      <c r="W26" s="366"/>
      <c r="X26" s="366"/>
      <c r="Y26" s="366"/>
      <c r="Z26" s="366"/>
      <c r="AA26" s="366"/>
      <c r="AB26" s="366"/>
      <c r="AC26" s="366"/>
      <c r="AD26" s="366"/>
      <c r="AE26" s="366"/>
      <c r="AF26" s="366"/>
    </row>
    <row r="27" spans="6:32" ht="12" customHeight="1" x14ac:dyDescent="0.25">
      <c r="F27" s="366" t="s">
        <v>397</v>
      </c>
      <c r="G27" s="366"/>
      <c r="H27" s="366"/>
      <c r="I27" s="366"/>
      <c r="J27" s="366"/>
      <c r="K27" s="366"/>
      <c r="L27" s="366"/>
      <c r="M27" s="366"/>
      <c r="N27" s="366"/>
      <c r="O27" s="366"/>
      <c r="P27" s="366"/>
      <c r="Q27" s="366"/>
      <c r="R27" s="366"/>
      <c r="S27" s="366"/>
      <c r="T27" s="366"/>
      <c r="U27" s="366"/>
      <c r="V27" s="366"/>
      <c r="W27" s="366"/>
      <c r="X27" s="366"/>
      <c r="Y27" s="366"/>
      <c r="Z27" s="366"/>
      <c r="AA27" s="366"/>
      <c r="AB27" s="366"/>
      <c r="AC27" s="366"/>
      <c r="AD27" s="366"/>
      <c r="AE27" s="366"/>
      <c r="AF27" s="366"/>
    </row>
    <row r="28" spans="6:32" ht="12" customHeight="1" x14ac:dyDescent="0.25">
      <c r="F28" s="366" t="s">
        <v>398</v>
      </c>
      <c r="G28" s="366"/>
      <c r="H28" s="366"/>
      <c r="I28" s="366"/>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row>
    <row r="29" spans="6:32" ht="12" customHeight="1" x14ac:dyDescent="0.25">
      <c r="F29" s="366" t="s">
        <v>399</v>
      </c>
      <c r="G29" s="366"/>
      <c r="H29" s="366"/>
      <c r="I29" s="366"/>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row>
    <row r="30" spans="6:32" ht="21" x14ac:dyDescent="0.35">
      <c r="F30" s="368" t="s">
        <v>400</v>
      </c>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row>
    <row r="31" spans="6:32" ht="12" customHeight="1" x14ac:dyDescent="0.25">
      <c r="F31" s="366" t="s">
        <v>401</v>
      </c>
      <c r="G31" s="366"/>
      <c r="H31" s="366"/>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row>
    <row r="32" spans="6:32" ht="12" customHeight="1" x14ac:dyDescent="0.25">
      <c r="F32" s="366" t="s">
        <v>402</v>
      </c>
      <c r="G32" s="366"/>
      <c r="H32" s="366"/>
      <c r="I32" s="366"/>
      <c r="J32" s="366"/>
      <c r="K32" s="366"/>
      <c r="L32" s="366"/>
      <c r="M32" s="366"/>
      <c r="N32" s="366"/>
      <c r="O32" s="366"/>
      <c r="P32" s="366"/>
      <c r="Q32" s="366"/>
      <c r="R32" s="366"/>
      <c r="S32" s="366"/>
      <c r="T32" s="366"/>
      <c r="U32" s="366"/>
      <c r="V32" s="366"/>
      <c r="W32" s="366"/>
      <c r="X32" s="366"/>
      <c r="Y32" s="366"/>
      <c r="Z32" s="366"/>
      <c r="AA32" s="366"/>
      <c r="AB32" s="366"/>
      <c r="AC32" s="366"/>
      <c r="AD32" s="366"/>
      <c r="AE32" s="366"/>
      <c r="AF32" s="366"/>
    </row>
    <row r="33" spans="1:33" ht="12" customHeight="1" x14ac:dyDescent="0.25">
      <c r="F33" s="366" t="s">
        <v>403</v>
      </c>
      <c r="G33" s="366"/>
      <c r="H33" s="366"/>
      <c r="I33" s="366"/>
      <c r="J33" s="366"/>
      <c r="K33" s="366"/>
      <c r="L33" s="366"/>
      <c r="M33" s="366"/>
      <c r="N33" s="366"/>
      <c r="O33" s="366"/>
      <c r="P33" s="366"/>
      <c r="Q33" s="366"/>
      <c r="R33" s="366"/>
      <c r="S33" s="366"/>
      <c r="T33" s="366"/>
      <c r="U33" s="366"/>
      <c r="V33" s="366"/>
      <c r="W33" s="366"/>
      <c r="X33" s="366"/>
      <c r="Y33" s="366"/>
      <c r="Z33" s="366"/>
      <c r="AA33" s="366"/>
      <c r="AB33" s="366"/>
      <c r="AC33" s="366"/>
      <c r="AD33" s="366"/>
      <c r="AE33" s="366"/>
      <c r="AF33" s="366"/>
    </row>
    <row r="34" spans="1:33" ht="12" customHeight="1" x14ac:dyDescent="0.25">
      <c r="F34" s="366" t="s">
        <v>404</v>
      </c>
      <c r="G34" s="366"/>
      <c r="H34" s="366"/>
      <c r="I34" s="366"/>
      <c r="J34" s="366"/>
      <c r="K34" s="366"/>
      <c r="L34" s="366"/>
      <c r="M34" s="366"/>
      <c r="N34" s="366"/>
      <c r="O34" s="366"/>
      <c r="P34" s="366"/>
      <c r="Q34" s="366"/>
      <c r="R34" s="366"/>
      <c r="S34" s="366"/>
      <c r="T34" s="366"/>
      <c r="U34" s="366"/>
      <c r="V34" s="366"/>
      <c r="W34" s="366"/>
      <c r="X34" s="366"/>
      <c r="Y34" s="366"/>
      <c r="Z34" s="366"/>
      <c r="AA34" s="366"/>
      <c r="AB34" s="366"/>
      <c r="AC34" s="366"/>
      <c r="AD34" s="366"/>
      <c r="AE34" s="366"/>
      <c r="AF34" s="366"/>
    </row>
    <row r="35" spans="1:33" ht="12" customHeight="1" x14ac:dyDescent="0.25">
      <c r="F35" s="366" t="s">
        <v>405</v>
      </c>
      <c r="G35" s="366"/>
      <c r="H35" s="366"/>
      <c r="I35" s="366"/>
      <c r="J35" s="366"/>
      <c r="K35" s="366"/>
      <c r="L35" s="366"/>
      <c r="M35" s="366"/>
      <c r="N35" s="366"/>
      <c r="O35" s="366"/>
      <c r="P35" s="366"/>
      <c r="Q35" s="366"/>
      <c r="R35" s="366"/>
      <c r="S35" s="366"/>
      <c r="T35" s="366"/>
      <c r="U35" s="366"/>
      <c r="V35" s="366"/>
      <c r="W35" s="366"/>
      <c r="X35" s="366"/>
      <c r="Y35" s="366"/>
      <c r="Z35" s="366"/>
      <c r="AA35" s="366"/>
      <c r="AB35" s="366"/>
      <c r="AC35" s="366"/>
      <c r="AD35" s="366"/>
      <c r="AE35" s="366"/>
      <c r="AF35" s="366"/>
    </row>
    <row r="36" spans="1:33" ht="12" customHeight="1" x14ac:dyDescent="0.25">
      <c r="F36" s="366" t="s">
        <v>406</v>
      </c>
      <c r="G36" s="366"/>
      <c r="H36" s="366"/>
      <c r="I36" s="366"/>
      <c r="J36" s="366"/>
      <c r="K36" s="366"/>
      <c r="L36" s="366"/>
      <c r="M36" s="366"/>
      <c r="N36" s="366"/>
      <c r="O36" s="366"/>
      <c r="P36" s="366"/>
      <c r="Q36" s="366"/>
      <c r="R36" s="366"/>
      <c r="S36" s="366"/>
      <c r="T36" s="366"/>
      <c r="U36" s="366"/>
      <c r="V36" s="366"/>
      <c r="W36" s="366"/>
      <c r="X36" s="366"/>
      <c r="Y36" s="366"/>
      <c r="Z36" s="366"/>
      <c r="AA36" s="366"/>
      <c r="AB36" s="366"/>
      <c r="AC36" s="366"/>
      <c r="AD36" s="366"/>
      <c r="AE36" s="366"/>
      <c r="AF36" s="366"/>
    </row>
    <row r="37" spans="1:33" ht="4.5" customHeight="1" x14ac:dyDescent="0.25">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row>
    <row r="38" spans="1:33" ht="12" customHeight="1" x14ac:dyDescent="0.25">
      <c r="F38" s="367" t="s">
        <v>407</v>
      </c>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
    </row>
    <row r="39" spans="1:33" ht="12" customHeight="1" x14ac:dyDescent="0.25">
      <c r="F39" s="367" t="s">
        <v>408</v>
      </c>
      <c r="G39" s="367"/>
      <c r="H39" s="367"/>
      <c r="I39" s="367"/>
      <c r="J39" s="367"/>
      <c r="K39" s="367"/>
      <c r="L39" s="367"/>
      <c r="M39" s="367"/>
      <c r="N39" s="367"/>
      <c r="O39" s="367"/>
      <c r="P39" s="367"/>
      <c r="Q39" s="367"/>
      <c r="R39" s="367"/>
      <c r="S39" s="367"/>
      <c r="T39" s="367"/>
      <c r="U39" s="367"/>
      <c r="V39" s="367"/>
      <c r="W39" s="367"/>
      <c r="X39" s="367"/>
      <c r="Y39" s="367"/>
      <c r="Z39" s="367"/>
      <c r="AA39" s="367"/>
      <c r="AB39" s="367"/>
      <c r="AC39" s="367"/>
      <c r="AD39" s="367"/>
      <c r="AE39" s="367"/>
      <c r="AF39" s="367"/>
      <c r="AG39" s="3"/>
    </row>
    <row r="40" spans="1:33" s="269" customFormat="1" ht="12" customHeight="1" x14ac:dyDescent="0.25">
      <c r="A40" s="295" t="s">
        <v>440</v>
      </c>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3"/>
    </row>
  </sheetData>
  <sheetProtection sheet="1" objects="1" scenarios="1"/>
  <mergeCells count="26">
    <mergeCell ref="F24:AF24"/>
    <mergeCell ref="F23:AF23"/>
    <mergeCell ref="N19:X19"/>
    <mergeCell ref="F5:AF5"/>
    <mergeCell ref="F21:AF21"/>
    <mergeCell ref="F22:AF22"/>
    <mergeCell ref="N14:X18"/>
    <mergeCell ref="F2:AF2"/>
    <mergeCell ref="F3:AF3"/>
    <mergeCell ref="F4:AF4"/>
    <mergeCell ref="S10:W10"/>
    <mergeCell ref="S12:U12"/>
    <mergeCell ref="F25:AF25"/>
    <mergeCell ref="F26:AF26"/>
    <mergeCell ref="F27:AF27"/>
    <mergeCell ref="F28:AF28"/>
    <mergeCell ref="F29:AF29"/>
    <mergeCell ref="F35:AF35"/>
    <mergeCell ref="F36:AF36"/>
    <mergeCell ref="F38:AF38"/>
    <mergeCell ref="F39:AF39"/>
    <mergeCell ref="F30:AF30"/>
    <mergeCell ref="F31:AF31"/>
    <mergeCell ref="F32:AF32"/>
    <mergeCell ref="F33:AF33"/>
    <mergeCell ref="F34:AF34"/>
  </mergeCells>
  <printOptions horizontalCentered="1" verticalCentered="1"/>
  <pageMargins left="0.17" right="0.17" top="0.37" bottom="0.23" header="0.17" footer="0.17"/>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
  <sheetViews>
    <sheetView showGridLines="0" zoomScale="140" zoomScaleNormal="140" workbookViewId="0">
      <selection activeCell="M1" sqref="M1"/>
    </sheetView>
  </sheetViews>
  <sheetFormatPr defaultRowHeight="15" x14ac:dyDescent="0.25"/>
  <cols>
    <col min="11" max="11" width="9.140625" customWidth="1"/>
    <col min="12" max="12" width="2.140625" customWidth="1"/>
  </cols>
  <sheetData/>
  <sheetProtection sheet="1" objects="1" scenarios="1"/>
  <printOptions horizontalCentered="1"/>
  <pageMargins left="0.17" right="0" top="0.41" bottom="0"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
  <sheetViews>
    <sheetView showGridLines="0" zoomScale="140" zoomScaleNormal="140" workbookViewId="0">
      <selection activeCell="M2" sqref="M2"/>
    </sheetView>
  </sheetViews>
  <sheetFormatPr defaultRowHeight="15" x14ac:dyDescent="0.25"/>
  <cols>
    <col min="12" max="12" width="6.7109375" customWidth="1"/>
    <col min="29" max="29" width="5.85546875" customWidth="1"/>
  </cols>
  <sheetData/>
  <sheetProtection sheet="1" objects="1" scenarios="1"/>
  <printOptions horizontalCentered="1"/>
  <pageMargins left="0.25" right="0" top="0.5" bottom="0" header="0" footer="0"/>
  <pageSetup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T79"/>
  <sheetViews>
    <sheetView showGridLines="0" workbookViewId="0">
      <selection activeCell="U2" sqref="U2"/>
    </sheetView>
  </sheetViews>
  <sheetFormatPr defaultRowHeight="15" x14ac:dyDescent="0.25"/>
  <cols>
    <col min="19" max="19" width="4.85546875" customWidth="1"/>
  </cols>
  <sheetData>
    <row r="1" spans="1:20" x14ac:dyDescent="0.25">
      <c r="A1" s="101"/>
      <c r="B1" s="101"/>
      <c r="C1" s="101"/>
      <c r="D1" s="101"/>
      <c r="E1" s="101"/>
      <c r="F1" s="101"/>
      <c r="G1" s="101"/>
      <c r="H1" s="101"/>
      <c r="I1" s="101"/>
      <c r="J1" s="101"/>
      <c r="K1" s="101"/>
      <c r="L1" s="101"/>
      <c r="M1" s="101"/>
      <c r="N1" s="101"/>
      <c r="O1" s="101"/>
      <c r="P1" s="101"/>
      <c r="Q1" s="101"/>
      <c r="R1" s="101"/>
      <c r="S1" s="101"/>
      <c r="T1" s="101"/>
    </row>
    <row r="2" spans="1:20" x14ac:dyDescent="0.25">
      <c r="A2" s="101"/>
      <c r="B2" s="101"/>
      <c r="C2" s="101"/>
      <c r="D2" s="101"/>
      <c r="E2" s="101"/>
      <c r="F2" s="101"/>
      <c r="G2" s="101"/>
      <c r="H2" s="101"/>
      <c r="I2" s="101"/>
      <c r="J2" s="101"/>
      <c r="K2" s="101"/>
      <c r="L2" s="101"/>
      <c r="M2" s="101"/>
      <c r="N2" s="101"/>
      <c r="O2" s="101"/>
      <c r="P2" s="101"/>
      <c r="Q2" s="101"/>
      <c r="R2" s="101"/>
      <c r="S2" s="101"/>
      <c r="T2" s="101"/>
    </row>
    <row r="3" spans="1:20" x14ac:dyDescent="0.25">
      <c r="A3" s="101"/>
      <c r="B3" s="101"/>
      <c r="C3" s="101"/>
      <c r="D3" s="101"/>
      <c r="E3" s="101"/>
      <c r="F3" s="101"/>
      <c r="G3" s="101"/>
      <c r="H3" s="101"/>
      <c r="I3" s="101"/>
      <c r="J3" s="101"/>
      <c r="K3" s="101"/>
      <c r="L3" s="101"/>
      <c r="M3" s="101"/>
      <c r="N3" s="101"/>
      <c r="O3" s="101"/>
      <c r="P3" s="101"/>
      <c r="Q3" s="101"/>
      <c r="R3" s="101"/>
      <c r="S3" s="101"/>
      <c r="T3" s="101"/>
    </row>
    <row r="4" spans="1:20" x14ac:dyDescent="0.25">
      <c r="A4" s="101"/>
      <c r="B4" s="101"/>
      <c r="C4" s="101"/>
      <c r="D4" s="101"/>
      <c r="E4" s="101"/>
      <c r="F4" s="101"/>
      <c r="G4" s="101"/>
      <c r="H4" s="101"/>
      <c r="I4" s="101"/>
      <c r="J4" s="101"/>
      <c r="K4" s="101"/>
      <c r="L4" s="101"/>
      <c r="M4" s="101"/>
      <c r="N4" s="101"/>
      <c r="O4" s="101"/>
      <c r="P4" s="101"/>
      <c r="Q4" s="101"/>
      <c r="R4" s="101"/>
      <c r="S4" s="101"/>
      <c r="T4" s="101"/>
    </row>
    <row r="5" spans="1:20" x14ac:dyDescent="0.25">
      <c r="A5" s="101"/>
      <c r="B5" s="101"/>
      <c r="C5" s="101"/>
      <c r="D5" s="101"/>
      <c r="E5" s="101"/>
      <c r="F5" s="101"/>
      <c r="G5" s="101"/>
      <c r="H5" s="101"/>
      <c r="I5" s="101"/>
      <c r="J5" s="101"/>
      <c r="K5" s="101"/>
      <c r="L5" s="101"/>
      <c r="M5" s="101"/>
      <c r="N5" s="101"/>
      <c r="O5" s="101"/>
      <c r="P5" s="101"/>
      <c r="Q5" s="101"/>
      <c r="R5" s="101"/>
      <c r="S5" s="101"/>
      <c r="T5" s="101"/>
    </row>
    <row r="6" spans="1:20" x14ac:dyDescent="0.25">
      <c r="A6" s="101"/>
      <c r="B6" s="101"/>
      <c r="C6" s="101"/>
      <c r="D6" s="101"/>
      <c r="E6" s="101"/>
      <c r="F6" s="101"/>
      <c r="G6" s="101"/>
      <c r="H6" s="101"/>
      <c r="I6" s="101"/>
      <c r="J6" s="101"/>
      <c r="K6" s="101"/>
      <c r="L6" s="101"/>
      <c r="M6" s="101"/>
      <c r="N6" s="101"/>
      <c r="O6" s="101"/>
      <c r="P6" s="101"/>
      <c r="Q6" s="101"/>
      <c r="R6" s="101"/>
      <c r="S6" s="101"/>
      <c r="T6" s="101"/>
    </row>
    <row r="7" spans="1:20" x14ac:dyDescent="0.25">
      <c r="A7" s="101"/>
      <c r="B7" s="101"/>
      <c r="C7" s="101"/>
      <c r="D7" s="101"/>
      <c r="E7" s="101"/>
      <c r="F7" s="101"/>
      <c r="G7" s="101"/>
      <c r="H7" s="101"/>
      <c r="I7" s="101"/>
      <c r="J7" s="101"/>
      <c r="K7" s="101"/>
      <c r="L7" s="101"/>
      <c r="M7" s="101"/>
      <c r="N7" s="101"/>
      <c r="O7" s="101"/>
      <c r="P7" s="101"/>
      <c r="Q7" s="101"/>
      <c r="R7" s="101"/>
      <c r="S7" s="101"/>
      <c r="T7" s="101"/>
    </row>
    <row r="8" spans="1:20" x14ac:dyDescent="0.25">
      <c r="A8" s="101"/>
      <c r="B8" s="101"/>
      <c r="C8" s="101"/>
      <c r="D8" s="101"/>
      <c r="E8" s="101"/>
      <c r="F8" s="101"/>
      <c r="G8" s="101"/>
      <c r="H8" s="101"/>
      <c r="I8" s="101"/>
      <c r="J8" s="101"/>
      <c r="K8" s="101"/>
      <c r="L8" s="101"/>
      <c r="M8" s="101"/>
      <c r="N8" s="101"/>
      <c r="O8" s="101"/>
      <c r="P8" s="101"/>
      <c r="Q8" s="101"/>
      <c r="R8" s="101"/>
      <c r="S8" s="101"/>
      <c r="T8" s="101"/>
    </row>
    <row r="9" spans="1:20" x14ac:dyDescent="0.25">
      <c r="A9" s="101"/>
      <c r="B9" s="101"/>
      <c r="C9" s="101"/>
      <c r="D9" s="101"/>
      <c r="E9" s="101"/>
      <c r="F9" s="101"/>
      <c r="G9" s="101"/>
      <c r="H9" s="101"/>
      <c r="I9" s="101"/>
      <c r="J9" s="101"/>
      <c r="K9" s="101"/>
      <c r="L9" s="101"/>
      <c r="M9" s="101"/>
      <c r="N9" s="101"/>
      <c r="O9" s="101"/>
      <c r="P9" s="101"/>
      <c r="Q9" s="101"/>
      <c r="R9" s="101"/>
      <c r="S9" s="101"/>
      <c r="T9" s="101"/>
    </row>
    <row r="10" spans="1:20" x14ac:dyDescent="0.25">
      <c r="A10" s="101"/>
      <c r="B10" s="101"/>
      <c r="C10" s="101"/>
      <c r="D10" s="101"/>
      <c r="E10" s="101"/>
      <c r="F10" s="101"/>
      <c r="G10" s="101"/>
      <c r="H10" s="101"/>
      <c r="I10" s="101"/>
      <c r="J10" s="101"/>
      <c r="K10" s="101"/>
      <c r="L10" s="101"/>
      <c r="M10" s="101"/>
      <c r="N10" s="101"/>
      <c r="O10" s="101"/>
      <c r="P10" s="101"/>
      <c r="Q10" s="101"/>
      <c r="R10" s="101"/>
      <c r="S10" s="101"/>
      <c r="T10" s="101"/>
    </row>
    <row r="11" spans="1:20" x14ac:dyDescent="0.25">
      <c r="A11" s="101"/>
      <c r="B11" s="101"/>
      <c r="C11" s="101"/>
      <c r="D11" s="101"/>
      <c r="E11" s="101"/>
      <c r="F11" s="101"/>
      <c r="G11" s="101"/>
      <c r="H11" s="101"/>
      <c r="I11" s="101"/>
      <c r="J11" s="101"/>
      <c r="K11" s="101"/>
      <c r="L11" s="101"/>
      <c r="M11" s="101"/>
      <c r="N11" s="101"/>
      <c r="O11" s="101"/>
      <c r="P11" s="101"/>
      <c r="Q11" s="101"/>
      <c r="R11" s="101"/>
      <c r="S11" s="101"/>
      <c r="T11" s="101"/>
    </row>
    <row r="12" spans="1:20" x14ac:dyDescent="0.25">
      <c r="A12" s="101"/>
      <c r="B12" s="101"/>
      <c r="C12" s="101"/>
      <c r="D12" s="101"/>
      <c r="E12" s="101"/>
      <c r="F12" s="101"/>
      <c r="G12" s="101"/>
      <c r="H12" s="101"/>
      <c r="I12" s="101"/>
      <c r="J12" s="101"/>
      <c r="K12" s="101"/>
      <c r="L12" s="101"/>
      <c r="M12" s="101"/>
      <c r="N12" s="101"/>
      <c r="O12" s="101"/>
      <c r="P12" s="101"/>
      <c r="Q12" s="101"/>
      <c r="R12" s="101"/>
      <c r="S12" s="101"/>
      <c r="T12" s="101"/>
    </row>
    <row r="13" spans="1:20" x14ac:dyDescent="0.25">
      <c r="A13" s="101"/>
      <c r="B13" s="101"/>
      <c r="C13" s="101"/>
      <c r="D13" s="101"/>
      <c r="E13" s="101"/>
      <c r="F13" s="101"/>
      <c r="G13" s="101"/>
      <c r="H13" s="101"/>
      <c r="I13" s="101"/>
      <c r="J13" s="101"/>
      <c r="K13" s="101"/>
      <c r="L13" s="101"/>
      <c r="M13" s="101"/>
      <c r="N13" s="101"/>
      <c r="O13" s="101"/>
      <c r="P13" s="101"/>
      <c r="Q13" s="101"/>
      <c r="R13" s="101"/>
      <c r="S13" s="101"/>
      <c r="T13" s="101"/>
    </row>
    <row r="14" spans="1:20" x14ac:dyDescent="0.25">
      <c r="A14" s="101"/>
      <c r="B14" s="101"/>
      <c r="C14" s="101"/>
      <c r="D14" s="101"/>
      <c r="E14" s="101"/>
      <c r="F14" s="101"/>
      <c r="G14" s="101"/>
      <c r="H14" s="101"/>
      <c r="I14" s="101"/>
      <c r="J14" s="101"/>
      <c r="K14" s="101"/>
      <c r="L14" s="101"/>
      <c r="M14" s="101"/>
      <c r="N14" s="101"/>
      <c r="O14" s="101"/>
      <c r="P14" s="101"/>
      <c r="Q14" s="101"/>
      <c r="R14" s="101"/>
      <c r="S14" s="101"/>
      <c r="T14" s="101"/>
    </row>
    <row r="15" spans="1:20" x14ac:dyDescent="0.25">
      <c r="A15" s="101"/>
      <c r="B15" s="101"/>
      <c r="C15" s="101"/>
      <c r="D15" s="101"/>
      <c r="E15" s="101"/>
      <c r="F15" s="101"/>
      <c r="G15" s="101"/>
      <c r="H15" s="101"/>
      <c r="I15" s="101"/>
      <c r="J15" s="101"/>
      <c r="K15" s="101"/>
      <c r="L15" s="101"/>
      <c r="M15" s="101"/>
      <c r="N15" s="101"/>
      <c r="O15" s="101"/>
      <c r="P15" s="101"/>
      <c r="Q15" s="101"/>
      <c r="R15" s="101"/>
      <c r="S15" s="101"/>
      <c r="T15" s="101"/>
    </row>
    <row r="16" spans="1:20" x14ac:dyDescent="0.25">
      <c r="A16" s="101"/>
      <c r="B16" s="101"/>
      <c r="C16" s="101"/>
      <c r="D16" s="101"/>
      <c r="E16" s="101"/>
      <c r="F16" s="101"/>
      <c r="G16" s="101"/>
      <c r="H16" s="101"/>
      <c r="I16" s="101"/>
      <c r="J16" s="101"/>
      <c r="K16" s="101"/>
      <c r="L16" s="101"/>
      <c r="M16" s="101"/>
      <c r="N16" s="101"/>
      <c r="O16" s="101"/>
      <c r="P16" s="101"/>
      <c r="Q16" s="101"/>
      <c r="R16" s="101"/>
      <c r="S16" s="101"/>
      <c r="T16" s="101"/>
    </row>
    <row r="17" spans="1:20" x14ac:dyDescent="0.25">
      <c r="A17" s="101"/>
      <c r="B17" s="101"/>
      <c r="C17" s="101"/>
      <c r="D17" s="101"/>
      <c r="E17" s="101"/>
      <c r="F17" s="101"/>
      <c r="G17" s="101"/>
      <c r="H17" s="101"/>
      <c r="I17" s="101"/>
      <c r="J17" s="101"/>
      <c r="K17" s="101"/>
      <c r="L17" s="101"/>
      <c r="M17" s="101"/>
      <c r="N17" s="101"/>
      <c r="O17" s="101"/>
      <c r="P17" s="101"/>
      <c r="Q17" s="101"/>
      <c r="R17" s="101"/>
      <c r="S17" s="101"/>
      <c r="T17" s="101"/>
    </row>
    <row r="18" spans="1:20" x14ac:dyDescent="0.25">
      <c r="A18" s="101"/>
      <c r="B18" s="101"/>
      <c r="C18" s="101"/>
      <c r="D18" s="101"/>
      <c r="E18" s="101"/>
      <c r="F18" s="101"/>
      <c r="G18" s="101"/>
      <c r="H18" s="101"/>
      <c r="I18" s="101"/>
      <c r="J18" s="101"/>
      <c r="K18" s="101"/>
      <c r="L18" s="101"/>
      <c r="M18" s="101"/>
      <c r="N18" s="101"/>
      <c r="O18" s="101"/>
      <c r="P18" s="101"/>
      <c r="Q18" s="101"/>
      <c r="R18" s="101"/>
      <c r="S18" s="101"/>
      <c r="T18" s="101"/>
    </row>
    <row r="19" spans="1:20" x14ac:dyDescent="0.25">
      <c r="A19" s="101"/>
      <c r="B19" s="101"/>
      <c r="C19" s="101"/>
      <c r="D19" s="101"/>
      <c r="E19" s="101"/>
      <c r="F19" s="101"/>
      <c r="G19" s="101"/>
      <c r="H19" s="101"/>
      <c r="I19" s="101"/>
      <c r="J19" s="101"/>
      <c r="K19" s="101"/>
      <c r="L19" s="101"/>
      <c r="M19" s="101"/>
      <c r="N19" s="101"/>
      <c r="O19" s="101"/>
      <c r="P19" s="101"/>
      <c r="Q19" s="101"/>
      <c r="R19" s="101"/>
      <c r="S19" s="101"/>
      <c r="T19" s="101"/>
    </row>
    <row r="20" spans="1:20" x14ac:dyDescent="0.25">
      <c r="A20" s="101"/>
      <c r="B20" s="101"/>
      <c r="C20" s="101"/>
      <c r="D20" s="101"/>
      <c r="E20" s="101"/>
      <c r="F20" s="101"/>
      <c r="G20" s="101"/>
      <c r="H20" s="101"/>
      <c r="I20" s="101"/>
      <c r="J20" s="101"/>
      <c r="K20" s="101"/>
      <c r="L20" s="101"/>
      <c r="M20" s="101"/>
      <c r="N20" s="101"/>
      <c r="O20" s="101"/>
      <c r="P20" s="101"/>
      <c r="Q20" s="101"/>
      <c r="R20" s="101"/>
      <c r="S20" s="101"/>
      <c r="T20" s="101"/>
    </row>
    <row r="21" spans="1:20" x14ac:dyDescent="0.25">
      <c r="A21" s="101"/>
      <c r="B21" s="101"/>
      <c r="C21" s="101"/>
      <c r="D21" s="101"/>
      <c r="E21" s="101"/>
      <c r="F21" s="101"/>
      <c r="G21" s="101"/>
      <c r="H21" s="101"/>
      <c r="I21" s="101"/>
      <c r="J21" s="101"/>
      <c r="K21" s="101"/>
      <c r="L21" s="101"/>
      <c r="M21" s="101"/>
      <c r="N21" s="101"/>
      <c r="O21" s="101"/>
      <c r="P21" s="101"/>
      <c r="Q21" s="101"/>
      <c r="R21" s="101"/>
      <c r="S21" s="101"/>
      <c r="T21" s="101"/>
    </row>
    <row r="22" spans="1:20" x14ac:dyDescent="0.25">
      <c r="A22" s="101"/>
      <c r="B22" s="101"/>
      <c r="C22" s="101"/>
      <c r="D22" s="101"/>
      <c r="E22" s="101"/>
      <c r="F22" s="101"/>
      <c r="G22" s="101"/>
      <c r="H22" s="101"/>
      <c r="I22" s="101"/>
      <c r="J22" s="101"/>
      <c r="K22" s="101"/>
      <c r="L22" s="101"/>
      <c r="M22" s="101"/>
      <c r="N22" s="101"/>
      <c r="O22" s="101"/>
      <c r="P22" s="101"/>
      <c r="Q22" s="101"/>
      <c r="R22" s="101"/>
      <c r="S22" s="101"/>
      <c r="T22" s="101"/>
    </row>
    <row r="23" spans="1:20" x14ac:dyDescent="0.25">
      <c r="A23" s="101"/>
      <c r="B23" s="101"/>
      <c r="C23" s="101"/>
      <c r="D23" s="101"/>
      <c r="E23" s="101"/>
      <c r="F23" s="101"/>
      <c r="G23" s="101"/>
      <c r="H23" s="101"/>
      <c r="I23" s="101"/>
      <c r="J23" s="101"/>
      <c r="K23" s="101"/>
      <c r="L23" s="101"/>
      <c r="M23" s="101"/>
      <c r="N23" s="101"/>
      <c r="O23" s="101"/>
      <c r="P23" s="101"/>
      <c r="Q23" s="101"/>
      <c r="R23" s="101"/>
      <c r="S23" s="101"/>
      <c r="T23" s="101"/>
    </row>
    <row r="24" spans="1:20" x14ac:dyDescent="0.25">
      <c r="A24" s="101"/>
      <c r="B24" s="101"/>
      <c r="C24" s="101"/>
      <c r="D24" s="101"/>
      <c r="E24" s="101"/>
      <c r="F24" s="101"/>
      <c r="G24" s="101"/>
      <c r="H24" s="101"/>
      <c r="I24" s="101"/>
      <c r="J24" s="101"/>
      <c r="K24" s="101"/>
      <c r="L24" s="101"/>
      <c r="M24" s="101"/>
      <c r="N24" s="101"/>
      <c r="O24" s="101"/>
      <c r="P24" s="101"/>
      <c r="Q24" s="101"/>
      <c r="R24" s="101"/>
      <c r="S24" s="101"/>
      <c r="T24" s="101"/>
    </row>
    <row r="25" spans="1:20" x14ac:dyDescent="0.25">
      <c r="A25" s="101"/>
      <c r="B25" s="101"/>
      <c r="C25" s="101"/>
      <c r="D25" s="101"/>
      <c r="E25" s="101"/>
      <c r="F25" s="101"/>
      <c r="G25" s="101"/>
      <c r="H25" s="101"/>
      <c r="I25" s="101"/>
      <c r="J25" s="101"/>
      <c r="K25" s="101"/>
      <c r="L25" s="101"/>
      <c r="M25" s="101"/>
      <c r="N25" s="101"/>
      <c r="O25" s="101"/>
      <c r="P25" s="101"/>
      <c r="Q25" s="101"/>
      <c r="R25" s="101"/>
      <c r="S25" s="101"/>
      <c r="T25" s="101"/>
    </row>
    <row r="26" spans="1:20" x14ac:dyDescent="0.25">
      <c r="A26" s="101"/>
      <c r="B26" s="101"/>
      <c r="C26" s="101"/>
      <c r="D26" s="101"/>
      <c r="E26" s="101"/>
      <c r="F26" s="101"/>
      <c r="G26" s="101"/>
      <c r="H26" s="101"/>
      <c r="I26" s="101"/>
      <c r="J26" s="101"/>
      <c r="K26" s="101"/>
      <c r="L26" s="101"/>
      <c r="M26" s="101"/>
      <c r="N26" s="101"/>
      <c r="O26" s="101"/>
      <c r="P26" s="101"/>
      <c r="Q26" s="101"/>
      <c r="R26" s="101"/>
      <c r="S26" s="101"/>
      <c r="T26" s="101"/>
    </row>
    <row r="27" spans="1:20" x14ac:dyDescent="0.25">
      <c r="A27" s="101"/>
      <c r="B27" s="101"/>
      <c r="C27" s="101"/>
      <c r="D27" s="101"/>
      <c r="E27" s="101"/>
      <c r="F27" s="101"/>
      <c r="G27" s="101"/>
      <c r="H27" s="101"/>
      <c r="I27" s="101"/>
      <c r="J27" s="101"/>
      <c r="K27" s="101"/>
      <c r="L27" s="101"/>
      <c r="M27" s="101"/>
      <c r="N27" s="101"/>
      <c r="O27" s="101"/>
      <c r="P27" s="101"/>
      <c r="Q27" s="101"/>
      <c r="R27" s="101"/>
      <c r="S27" s="101"/>
      <c r="T27" s="101"/>
    </row>
    <row r="28" spans="1:20" x14ac:dyDescent="0.25">
      <c r="A28" s="101"/>
      <c r="B28" s="101"/>
      <c r="C28" s="101"/>
      <c r="D28" s="101"/>
      <c r="E28" s="101"/>
      <c r="F28" s="101"/>
      <c r="G28" s="101"/>
      <c r="H28" s="101"/>
      <c r="I28" s="101"/>
      <c r="J28" s="101"/>
      <c r="K28" s="101"/>
      <c r="L28" s="101"/>
      <c r="M28" s="101"/>
      <c r="N28" s="101"/>
      <c r="O28" s="101"/>
      <c r="P28" s="101"/>
      <c r="Q28" s="101"/>
      <c r="R28" s="101"/>
      <c r="S28" s="101"/>
      <c r="T28" s="101"/>
    </row>
    <row r="29" spans="1:20" x14ac:dyDescent="0.25">
      <c r="A29" s="101"/>
      <c r="B29" s="101"/>
      <c r="C29" s="101"/>
      <c r="D29" s="101"/>
      <c r="E29" s="101"/>
      <c r="F29" s="101"/>
      <c r="G29" s="101"/>
      <c r="H29" s="101"/>
      <c r="I29" s="101"/>
      <c r="J29" s="101"/>
      <c r="K29" s="101"/>
      <c r="L29" s="101"/>
      <c r="M29" s="101"/>
      <c r="N29" s="101"/>
      <c r="O29" s="101"/>
      <c r="P29" s="101"/>
      <c r="Q29" s="101"/>
      <c r="R29" s="101"/>
      <c r="S29" s="101"/>
      <c r="T29" s="101"/>
    </row>
    <row r="30" spans="1:20" x14ac:dyDescent="0.25">
      <c r="A30" s="101"/>
      <c r="B30" s="101"/>
      <c r="C30" s="101"/>
      <c r="D30" s="101"/>
      <c r="E30" s="101"/>
      <c r="F30" s="101"/>
      <c r="G30" s="101"/>
      <c r="H30" s="101"/>
      <c r="I30" s="101"/>
      <c r="J30" s="101"/>
      <c r="K30" s="101"/>
      <c r="L30" s="101"/>
      <c r="M30" s="101"/>
      <c r="N30" s="101"/>
      <c r="O30" s="101"/>
      <c r="P30" s="101"/>
      <c r="Q30" s="101"/>
      <c r="R30" s="101"/>
      <c r="S30" s="101"/>
      <c r="T30" s="101"/>
    </row>
    <row r="31" spans="1:20" x14ac:dyDescent="0.25">
      <c r="A31" s="101"/>
      <c r="B31" s="101"/>
      <c r="C31" s="101"/>
      <c r="D31" s="101"/>
      <c r="E31" s="101"/>
      <c r="F31" s="101"/>
      <c r="G31" s="101"/>
      <c r="H31" s="101"/>
      <c r="I31" s="101"/>
      <c r="J31" s="101"/>
      <c r="K31" s="101"/>
      <c r="L31" s="101"/>
      <c r="M31" s="101"/>
      <c r="N31" s="101"/>
      <c r="O31" s="101"/>
      <c r="P31" s="101"/>
      <c r="Q31" s="101"/>
      <c r="R31" s="101"/>
      <c r="S31" s="101"/>
      <c r="T31" s="101"/>
    </row>
    <row r="32" spans="1:20" x14ac:dyDescent="0.25">
      <c r="A32" s="101"/>
      <c r="B32" s="101"/>
      <c r="C32" s="101"/>
      <c r="D32" s="101"/>
      <c r="E32" s="101"/>
      <c r="F32" s="101"/>
      <c r="G32" s="101"/>
      <c r="H32" s="101"/>
      <c r="I32" s="101"/>
      <c r="J32" s="101"/>
      <c r="K32" s="101"/>
      <c r="L32" s="101"/>
      <c r="M32" s="101"/>
      <c r="N32" s="101"/>
      <c r="O32" s="101"/>
      <c r="P32" s="101"/>
      <c r="Q32" s="101"/>
      <c r="R32" s="101"/>
      <c r="S32" s="101"/>
      <c r="T32" s="101"/>
    </row>
    <row r="33" spans="1:20" x14ac:dyDescent="0.25">
      <c r="A33" s="101"/>
      <c r="B33" s="101"/>
      <c r="C33" s="101"/>
      <c r="D33" s="101"/>
      <c r="E33" s="101"/>
      <c r="F33" s="101"/>
      <c r="G33" s="101"/>
      <c r="H33" s="101"/>
      <c r="I33" s="101"/>
      <c r="J33" s="101"/>
      <c r="K33" s="101"/>
      <c r="L33" s="101"/>
      <c r="M33" s="101"/>
      <c r="N33" s="101"/>
      <c r="O33" s="101"/>
      <c r="P33" s="101"/>
      <c r="Q33" s="101"/>
      <c r="R33" s="101"/>
      <c r="S33" s="101"/>
      <c r="T33" s="101"/>
    </row>
    <row r="34" spans="1:20" x14ac:dyDescent="0.25">
      <c r="A34" s="101"/>
      <c r="B34" s="101"/>
      <c r="C34" s="101"/>
      <c r="D34" s="101"/>
      <c r="E34" s="101"/>
      <c r="F34" s="101"/>
      <c r="G34" s="101"/>
      <c r="H34" s="101"/>
      <c r="I34" s="101"/>
      <c r="J34" s="101"/>
      <c r="K34" s="101"/>
      <c r="L34" s="101"/>
      <c r="M34" s="101"/>
      <c r="N34" s="101"/>
      <c r="O34" s="101"/>
      <c r="P34" s="101"/>
      <c r="Q34" s="101"/>
      <c r="R34" s="101"/>
      <c r="S34" s="101"/>
      <c r="T34" s="101"/>
    </row>
    <row r="35" spans="1:20" x14ac:dyDescent="0.25">
      <c r="A35" s="101"/>
      <c r="B35" s="101"/>
      <c r="C35" s="101"/>
      <c r="D35" s="101"/>
      <c r="E35" s="101"/>
      <c r="F35" s="101"/>
      <c r="G35" s="101"/>
      <c r="H35" s="101"/>
      <c r="I35" s="101"/>
      <c r="J35" s="101"/>
      <c r="K35" s="101"/>
      <c r="L35" s="101"/>
      <c r="M35" s="101"/>
      <c r="N35" s="101"/>
      <c r="O35" s="101"/>
      <c r="P35" s="101"/>
      <c r="Q35" s="101"/>
      <c r="R35" s="101"/>
      <c r="S35" s="101"/>
      <c r="T35" s="101"/>
    </row>
    <row r="36" spans="1:20" x14ac:dyDescent="0.25">
      <c r="A36" s="101"/>
      <c r="B36" s="101"/>
      <c r="C36" s="101"/>
      <c r="D36" s="101"/>
      <c r="E36" s="101"/>
      <c r="F36" s="101"/>
      <c r="G36" s="101"/>
      <c r="H36" s="101"/>
      <c r="I36" s="101"/>
      <c r="J36" s="101"/>
      <c r="K36" s="101"/>
      <c r="L36" s="101"/>
      <c r="M36" s="101"/>
      <c r="N36" s="101"/>
      <c r="O36" s="101"/>
      <c r="P36" s="101"/>
      <c r="Q36" s="101"/>
      <c r="R36" s="101"/>
      <c r="S36" s="101"/>
      <c r="T36" s="101"/>
    </row>
    <row r="37" spans="1:20" x14ac:dyDescent="0.25">
      <c r="A37" s="101"/>
      <c r="B37" s="101"/>
      <c r="C37" s="101"/>
      <c r="D37" s="101"/>
      <c r="E37" s="101"/>
      <c r="F37" s="101"/>
      <c r="G37" s="101"/>
      <c r="H37" s="101"/>
      <c r="I37" s="101"/>
      <c r="J37" s="101"/>
      <c r="K37" s="101"/>
      <c r="L37" s="101"/>
      <c r="M37" s="101"/>
      <c r="N37" s="101"/>
      <c r="O37" s="101"/>
      <c r="P37" s="101"/>
      <c r="Q37" s="101"/>
      <c r="R37" s="101"/>
      <c r="S37" s="101"/>
      <c r="T37" s="101"/>
    </row>
    <row r="38" spans="1:20" x14ac:dyDescent="0.25">
      <c r="A38" s="101"/>
      <c r="B38" s="101"/>
      <c r="C38" s="101"/>
      <c r="D38" s="101"/>
      <c r="E38" s="101"/>
      <c r="F38" s="101"/>
      <c r="G38" s="101"/>
      <c r="H38" s="101"/>
      <c r="I38" s="101"/>
      <c r="J38" s="101"/>
      <c r="K38" s="101"/>
      <c r="L38" s="101"/>
      <c r="M38" s="101"/>
      <c r="N38" s="101"/>
      <c r="O38" s="101"/>
      <c r="P38" s="101"/>
      <c r="Q38" s="101"/>
      <c r="R38" s="101"/>
      <c r="S38" s="101"/>
      <c r="T38" s="101"/>
    </row>
    <row r="39" spans="1:20" x14ac:dyDescent="0.25">
      <c r="A39" s="101"/>
      <c r="B39" s="101"/>
      <c r="C39" s="101"/>
      <c r="D39" s="101"/>
      <c r="E39" s="101"/>
      <c r="F39" s="101"/>
      <c r="G39" s="101"/>
      <c r="H39" s="101"/>
      <c r="I39" s="101"/>
      <c r="J39" s="101"/>
      <c r="K39" s="101"/>
      <c r="L39" s="101"/>
      <c r="M39" s="101"/>
      <c r="N39" s="101"/>
      <c r="O39" s="101"/>
      <c r="P39" s="101"/>
      <c r="Q39" s="101"/>
      <c r="R39" s="101"/>
      <c r="S39" s="101"/>
      <c r="T39" s="101"/>
    </row>
    <row r="40" spans="1:20" x14ac:dyDescent="0.25">
      <c r="A40" s="101"/>
      <c r="B40" s="101"/>
      <c r="C40" s="101"/>
      <c r="D40" s="101"/>
      <c r="E40" s="101"/>
      <c r="F40" s="101"/>
      <c r="G40" s="101"/>
      <c r="H40" s="101"/>
      <c r="I40" s="101"/>
      <c r="J40" s="101"/>
      <c r="K40" s="101"/>
      <c r="L40" s="101"/>
      <c r="M40" s="101"/>
      <c r="N40" s="101"/>
      <c r="O40" s="101"/>
      <c r="P40" s="101"/>
      <c r="Q40" s="101"/>
      <c r="R40" s="101"/>
      <c r="S40" s="101"/>
      <c r="T40" s="101"/>
    </row>
    <row r="41" spans="1:20" x14ac:dyDescent="0.25">
      <c r="A41" s="101"/>
      <c r="B41" s="101"/>
      <c r="C41" s="101"/>
      <c r="D41" s="101"/>
      <c r="E41" s="101"/>
      <c r="F41" s="101"/>
      <c r="G41" s="101"/>
      <c r="H41" s="101"/>
      <c r="I41" s="101"/>
      <c r="J41" s="101"/>
      <c r="K41" s="101"/>
      <c r="L41" s="101"/>
      <c r="M41" s="101"/>
      <c r="N41" s="101"/>
      <c r="O41" s="101"/>
      <c r="P41" s="101"/>
      <c r="Q41" s="101"/>
      <c r="R41" s="101"/>
      <c r="S41" s="101"/>
      <c r="T41" s="101"/>
    </row>
    <row r="42" spans="1:20" x14ac:dyDescent="0.25">
      <c r="A42" s="101"/>
      <c r="B42" s="101"/>
      <c r="C42" s="101"/>
      <c r="D42" s="101"/>
      <c r="E42" s="101"/>
      <c r="F42" s="101"/>
      <c r="G42" s="101"/>
      <c r="H42" s="101"/>
      <c r="I42" s="101"/>
      <c r="J42" s="101"/>
      <c r="K42" s="101"/>
      <c r="L42" s="101"/>
      <c r="M42" s="101"/>
      <c r="N42" s="101"/>
      <c r="O42" s="101"/>
      <c r="P42" s="101"/>
      <c r="Q42" s="101"/>
      <c r="R42" s="101"/>
      <c r="S42" s="101"/>
      <c r="T42" s="101"/>
    </row>
    <row r="43" spans="1:20" x14ac:dyDescent="0.25">
      <c r="A43" s="101"/>
      <c r="B43" s="101"/>
      <c r="C43" s="101"/>
      <c r="D43" s="101"/>
      <c r="E43" s="101"/>
      <c r="F43" s="101"/>
      <c r="G43" s="101"/>
      <c r="H43" s="101"/>
      <c r="I43" s="101"/>
      <c r="J43" s="101"/>
      <c r="K43" s="101"/>
      <c r="L43" s="101"/>
      <c r="M43" s="101"/>
      <c r="N43" s="101"/>
      <c r="O43" s="101"/>
      <c r="P43" s="101"/>
      <c r="Q43" s="101"/>
      <c r="R43" s="101"/>
      <c r="S43" s="101"/>
      <c r="T43" s="101"/>
    </row>
    <row r="44" spans="1:20" x14ac:dyDescent="0.25">
      <c r="A44" s="101"/>
      <c r="B44" s="101"/>
      <c r="C44" s="101"/>
      <c r="D44" s="101"/>
      <c r="E44" s="101"/>
      <c r="F44" s="101"/>
      <c r="G44" s="101"/>
      <c r="H44" s="101"/>
      <c r="I44" s="101"/>
      <c r="J44" s="101"/>
      <c r="K44" s="101"/>
      <c r="L44" s="101"/>
      <c r="M44" s="101"/>
      <c r="N44" s="101"/>
      <c r="O44" s="101"/>
      <c r="P44" s="101"/>
      <c r="Q44" s="101"/>
      <c r="R44" s="101"/>
      <c r="S44" s="101"/>
      <c r="T44" s="101"/>
    </row>
    <row r="45" spans="1:20" x14ac:dyDescent="0.25">
      <c r="A45" s="101"/>
      <c r="B45" s="101"/>
      <c r="C45" s="101"/>
      <c r="D45" s="101"/>
      <c r="E45" s="101"/>
      <c r="F45" s="101"/>
      <c r="G45" s="101"/>
      <c r="H45" s="101"/>
      <c r="I45" s="101"/>
      <c r="J45" s="101"/>
      <c r="K45" s="101"/>
      <c r="L45" s="101"/>
      <c r="M45" s="101"/>
      <c r="N45" s="101"/>
      <c r="O45" s="101"/>
      <c r="P45" s="101"/>
      <c r="Q45" s="101"/>
      <c r="R45" s="101"/>
      <c r="S45" s="101"/>
      <c r="T45" s="101"/>
    </row>
    <row r="46" spans="1:20" x14ac:dyDescent="0.25">
      <c r="A46" s="101"/>
      <c r="B46" s="101"/>
      <c r="C46" s="101"/>
      <c r="D46" s="101"/>
      <c r="E46" s="101"/>
      <c r="F46" s="101"/>
      <c r="G46" s="101"/>
      <c r="H46" s="101"/>
      <c r="I46" s="101"/>
      <c r="J46" s="101"/>
      <c r="K46" s="101"/>
      <c r="L46" s="101"/>
      <c r="M46" s="101"/>
      <c r="N46" s="101"/>
      <c r="O46" s="101"/>
      <c r="P46" s="101"/>
      <c r="Q46" s="101"/>
      <c r="R46" s="101"/>
      <c r="S46" s="101"/>
      <c r="T46" s="101"/>
    </row>
    <row r="47" spans="1:20" x14ac:dyDescent="0.25">
      <c r="A47" s="101"/>
      <c r="B47" s="101"/>
      <c r="C47" s="101"/>
      <c r="D47" s="101"/>
      <c r="E47" s="101"/>
      <c r="F47" s="101"/>
      <c r="G47" s="101"/>
      <c r="H47" s="101"/>
      <c r="I47" s="101"/>
      <c r="J47" s="101"/>
      <c r="K47" s="101"/>
      <c r="L47" s="101"/>
      <c r="M47" s="101"/>
      <c r="N47" s="101"/>
      <c r="O47" s="101"/>
      <c r="P47" s="101"/>
      <c r="Q47" s="101"/>
      <c r="R47" s="101"/>
      <c r="S47" s="101"/>
      <c r="T47" s="101"/>
    </row>
    <row r="48" spans="1:20" x14ac:dyDescent="0.25">
      <c r="A48" s="101"/>
      <c r="B48" s="101"/>
      <c r="C48" s="101"/>
      <c r="D48" s="101"/>
      <c r="E48" s="101"/>
      <c r="F48" s="101"/>
      <c r="G48" s="101"/>
      <c r="H48" s="101"/>
      <c r="I48" s="101"/>
      <c r="J48" s="101"/>
      <c r="K48" s="101"/>
      <c r="L48" s="101"/>
      <c r="M48" s="101"/>
      <c r="N48" s="101"/>
      <c r="O48" s="101"/>
      <c r="P48" s="101"/>
      <c r="Q48" s="101"/>
      <c r="R48" s="101"/>
      <c r="S48" s="101"/>
      <c r="T48" s="101"/>
    </row>
    <row r="49" spans="1:20" x14ac:dyDescent="0.25">
      <c r="A49" s="101"/>
      <c r="B49" s="101"/>
      <c r="C49" s="101"/>
      <c r="D49" s="101"/>
      <c r="E49" s="101"/>
      <c r="F49" s="101"/>
      <c r="G49" s="101"/>
      <c r="H49" s="101"/>
      <c r="I49" s="101"/>
      <c r="J49" s="101"/>
      <c r="K49" s="101"/>
      <c r="L49" s="101"/>
      <c r="M49" s="101"/>
      <c r="N49" s="101"/>
      <c r="O49" s="101"/>
      <c r="P49" s="101"/>
      <c r="Q49" s="101"/>
      <c r="R49" s="101"/>
      <c r="S49" s="101"/>
      <c r="T49" s="101"/>
    </row>
    <row r="50" spans="1:20" x14ac:dyDescent="0.25">
      <c r="A50" s="101"/>
      <c r="B50" s="101"/>
      <c r="C50" s="101"/>
      <c r="D50" s="101"/>
      <c r="E50" s="101"/>
      <c r="F50" s="101"/>
      <c r="G50" s="101"/>
      <c r="H50" s="101"/>
      <c r="I50" s="101"/>
      <c r="J50" s="101"/>
      <c r="K50" s="101"/>
      <c r="L50" s="101"/>
      <c r="M50" s="101"/>
      <c r="N50" s="101"/>
      <c r="O50" s="101"/>
      <c r="P50" s="101"/>
      <c r="Q50" s="101"/>
      <c r="R50" s="101"/>
      <c r="S50" s="101"/>
      <c r="T50" s="101"/>
    </row>
    <row r="54" spans="1:20" ht="21" x14ac:dyDescent="0.35">
      <c r="A54" s="96" t="s">
        <v>441</v>
      </c>
    </row>
    <row r="79" ht="6" customHeight="1" x14ac:dyDescent="0.25"/>
  </sheetData>
  <sheetProtection sheet="1" objects="1" scenarios="1"/>
  <printOptions horizontalCentered="1" verticalCentered="1"/>
  <pageMargins left="0" right="0" top="0" bottom="0" header="0" footer="0"/>
  <pageSetup scale="6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51"/>
  <sheetViews>
    <sheetView showGridLines="0" workbookViewId="0">
      <selection activeCell="T3" sqref="T3"/>
    </sheetView>
  </sheetViews>
  <sheetFormatPr defaultRowHeight="15" x14ac:dyDescent="0.25"/>
  <cols>
    <col min="19" max="19" width="4.7109375" customWidth="1"/>
  </cols>
  <sheetData>
    <row r="51" spans="1:1" ht="18.75" x14ac:dyDescent="0.3">
      <c r="A51" s="89" t="s">
        <v>439</v>
      </c>
    </row>
  </sheetData>
  <sheetProtection sheet="1" objects="1" scenarios="1"/>
  <printOptions horizontalCentered="1" verticalCentered="1"/>
  <pageMargins left="0" right="0" top="0" bottom="0" header="0" footer="0"/>
  <pageSetup scale="6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22</vt:i4>
      </vt:variant>
    </vt:vector>
  </HeadingPairs>
  <TitlesOfParts>
    <vt:vector size="42" baseType="lpstr">
      <vt:lpstr>Pegue aqui la DB</vt:lpstr>
      <vt:lpstr>MENU</vt:lpstr>
      <vt:lpstr>Application</vt:lpstr>
      <vt:lpstr>Back</vt:lpstr>
      <vt:lpstr>Bar Code</vt:lpstr>
      <vt:lpstr>Rights Ingles</vt:lpstr>
      <vt:lpstr>Rights Espanol</vt:lpstr>
      <vt:lpstr>Milk Espanol</vt:lpstr>
      <vt:lpstr>Milk Ingles</vt:lpstr>
      <vt:lpstr>Religious English</vt:lpstr>
      <vt:lpstr>Religious Espanol</vt:lpstr>
      <vt:lpstr>Temp Ingles</vt:lpstr>
      <vt:lpstr>Temp Espanol</vt:lpstr>
      <vt:lpstr>Form H1509</vt:lpstr>
      <vt:lpstr>WL Ingles</vt:lpstr>
      <vt:lpstr>WL Espanol</vt:lpstr>
      <vt:lpstr>VOUCHER</vt:lpstr>
      <vt:lpstr>Veteran-Disabled</vt:lpstr>
      <vt:lpstr>Instructions</vt:lpstr>
      <vt:lpstr>Sites</vt:lpstr>
      <vt:lpstr>Back!Check19</vt:lpstr>
      <vt:lpstr>Application!OLE_LINK27</vt:lpstr>
      <vt:lpstr>Application!OLE_LINK3</vt:lpstr>
      <vt:lpstr>Application!OLE_LINK5</vt:lpstr>
      <vt:lpstr>Application!Print_Area</vt:lpstr>
      <vt:lpstr>Back!Print_Area</vt:lpstr>
      <vt:lpstr>'Bar Code'!Print_Area</vt:lpstr>
      <vt:lpstr>'Form H1509'!Print_Area</vt:lpstr>
      <vt:lpstr>Instructions!Print_Area</vt:lpstr>
      <vt:lpstr>MENU!Print_Area</vt:lpstr>
      <vt:lpstr>'Milk Espanol'!Print_Area</vt:lpstr>
      <vt:lpstr>'Milk Ingles'!Print_Area</vt:lpstr>
      <vt:lpstr>'Religious English'!Print_Area</vt:lpstr>
      <vt:lpstr>'Religious Espanol'!Print_Area</vt:lpstr>
      <vt:lpstr>'Rights Espanol'!Print_Area</vt:lpstr>
      <vt:lpstr>'Rights Ingles'!Print_Area</vt:lpstr>
      <vt:lpstr>'Temp Espanol'!Print_Area</vt:lpstr>
      <vt:lpstr>'Temp Ingles'!Print_Area</vt:lpstr>
      <vt:lpstr>'Veteran-Disabled'!Print_Area</vt:lpstr>
      <vt:lpstr>VOUCHER!Print_Area</vt:lpstr>
      <vt:lpstr>'WL Espanol'!Print_Area</vt:lpstr>
      <vt:lpstr>'WL Ingles'!Print_Area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Solis</dc:creator>
  <cp:lastModifiedBy>CSFP-AIO-1</cp:lastModifiedBy>
  <cp:lastPrinted>2023-12-08T15:09:30Z</cp:lastPrinted>
  <dcterms:created xsi:type="dcterms:W3CDTF">2017-01-14T02:57:56Z</dcterms:created>
  <dcterms:modified xsi:type="dcterms:W3CDTF">2023-12-08T15:10:46Z</dcterms:modified>
</cp:coreProperties>
</file>